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5330" windowHeight="4335" activeTab="1"/>
  </bookViews>
  <sheets>
    <sheet name="แบบสรุปG3 ปี59" sheetId="8" r:id="rId1"/>
    <sheet name="แบบรายงาน G 3.3" sheetId="1" r:id="rId2"/>
  </sheets>
  <calcPr calcId="144525"/>
</workbook>
</file>

<file path=xl/calcChain.xml><?xml version="1.0" encoding="utf-8"?>
<calcChain xmlns="http://schemas.openxmlformats.org/spreadsheetml/2006/main">
  <c r="H69" i="8" l="1"/>
  <c r="E69" i="8"/>
  <c r="H68" i="8"/>
  <c r="E68" i="8"/>
  <c r="H67" i="8"/>
  <c r="E67" i="8"/>
  <c r="H66" i="8"/>
  <c r="E66" i="8"/>
  <c r="H65" i="8"/>
  <c r="E65" i="8"/>
  <c r="H64" i="8"/>
  <c r="E64" i="8"/>
  <c r="N49" i="8"/>
  <c r="K49" i="8"/>
  <c r="H49" i="8"/>
  <c r="E49" i="8"/>
  <c r="N48" i="8"/>
  <c r="K48" i="8"/>
  <c r="H48" i="8"/>
  <c r="E48" i="8"/>
  <c r="N47" i="8"/>
  <c r="K47" i="8"/>
  <c r="H47" i="8"/>
  <c r="E47" i="8"/>
  <c r="N46" i="8"/>
  <c r="K46" i="8"/>
  <c r="H46" i="8"/>
  <c r="E46" i="8"/>
  <c r="N45" i="8"/>
  <c r="K45" i="8"/>
  <c r="H45" i="8"/>
  <c r="E45" i="8"/>
  <c r="N44" i="8"/>
  <c r="K44" i="8"/>
  <c r="H44" i="8"/>
  <c r="E44" i="8"/>
  <c r="N29" i="8"/>
  <c r="K29" i="8"/>
  <c r="H29" i="8"/>
  <c r="E29" i="8"/>
  <c r="N28" i="8"/>
  <c r="K28" i="8"/>
  <c r="H28" i="8"/>
  <c r="E28" i="8"/>
  <c r="N27" i="8"/>
  <c r="K27" i="8"/>
  <c r="H27" i="8"/>
  <c r="E27" i="8"/>
  <c r="N26" i="8"/>
  <c r="K26" i="8"/>
  <c r="H26" i="8"/>
  <c r="E26" i="8"/>
  <c r="N25" i="8"/>
  <c r="K25" i="8"/>
  <c r="H25" i="8"/>
  <c r="E25" i="8"/>
  <c r="N24" i="8"/>
  <c r="K24" i="8"/>
  <c r="H24" i="8"/>
  <c r="E24" i="8"/>
  <c r="W38" i="1"/>
  <c r="T38" i="1"/>
  <c r="Q38" i="1"/>
  <c r="N38" i="1"/>
  <c r="K38" i="1"/>
  <c r="H38" i="1"/>
  <c r="E38" i="1"/>
  <c r="W37" i="1"/>
  <c r="T37" i="1"/>
  <c r="Q37" i="1"/>
  <c r="N37" i="1"/>
  <c r="K37" i="1"/>
  <c r="H37" i="1"/>
  <c r="E37" i="1"/>
  <c r="W36" i="1"/>
  <c r="T36" i="1"/>
  <c r="Q36" i="1"/>
  <c r="N36" i="1"/>
  <c r="K36" i="1"/>
  <c r="H36" i="1"/>
  <c r="E36" i="1"/>
  <c r="W35" i="1"/>
  <c r="T35" i="1"/>
  <c r="Q35" i="1"/>
  <c r="N35" i="1"/>
  <c r="K35" i="1"/>
  <c r="H35" i="1"/>
  <c r="E35" i="1"/>
  <c r="W34" i="1"/>
  <c r="T34" i="1"/>
  <c r="Q34" i="1"/>
  <c r="N34" i="1"/>
  <c r="K34" i="1"/>
  <c r="H34" i="1"/>
  <c r="E34" i="1"/>
  <c r="W33" i="1"/>
  <c r="T33" i="1"/>
  <c r="Q33" i="1"/>
  <c r="N33" i="1"/>
  <c r="K33" i="1"/>
  <c r="H33" i="1"/>
  <c r="E33" i="1"/>
  <c r="W11" i="1"/>
  <c r="T11" i="1"/>
  <c r="Q11" i="1"/>
  <c r="N11" i="1"/>
  <c r="K11" i="1"/>
  <c r="H11" i="1"/>
  <c r="E11" i="1"/>
  <c r="W10" i="1"/>
  <c r="T10" i="1"/>
  <c r="Q10" i="1"/>
  <c r="N10" i="1"/>
  <c r="K10" i="1"/>
  <c r="H10" i="1"/>
  <c r="E10" i="1"/>
  <c r="W9" i="1"/>
  <c r="T9" i="1"/>
  <c r="Q9" i="1"/>
  <c r="N9" i="1"/>
  <c r="K9" i="1"/>
  <c r="H9" i="1"/>
  <c r="E9" i="1"/>
  <c r="W8" i="1"/>
  <c r="T8" i="1"/>
  <c r="Q8" i="1"/>
  <c r="N8" i="1"/>
  <c r="K8" i="1"/>
  <c r="H8" i="1"/>
  <c r="E8" i="1"/>
  <c r="W7" i="1"/>
  <c r="T7" i="1"/>
  <c r="Q7" i="1"/>
  <c r="N7" i="1"/>
  <c r="K7" i="1"/>
  <c r="H7" i="1"/>
  <c r="E7" i="1"/>
  <c r="W6" i="1"/>
  <c r="T6" i="1"/>
  <c r="Q6" i="1"/>
  <c r="N6" i="1"/>
  <c r="K6" i="1"/>
  <c r="H6" i="1"/>
  <c r="E6" i="1"/>
  <c r="AR6" i="8" l="1"/>
  <c r="AR7" i="8"/>
  <c r="AR8" i="8"/>
  <c r="AR9" i="8"/>
  <c r="AR10" i="8"/>
  <c r="AR5" i="8"/>
  <c r="AO6" i="8"/>
  <c r="AO7" i="8"/>
  <c r="AO8" i="8"/>
  <c r="AO9" i="8"/>
  <c r="AO10" i="8"/>
  <c r="AL6" i="8"/>
  <c r="AL7" i="8"/>
  <c r="AL8" i="8"/>
  <c r="AL9" i="8"/>
  <c r="AL10" i="8"/>
  <c r="AO5" i="8"/>
  <c r="AL5" i="8"/>
  <c r="AI6" i="8"/>
  <c r="AI7" i="8"/>
  <c r="AI8" i="8"/>
  <c r="AI9" i="8"/>
  <c r="AI10" i="8"/>
  <c r="AI5" i="8"/>
  <c r="AF6" i="8"/>
  <c r="AF7" i="8"/>
  <c r="AF8" i="8"/>
  <c r="AF9" i="8"/>
  <c r="AF10" i="8"/>
  <c r="AF5" i="8"/>
  <c r="AC6" i="8"/>
  <c r="AC7" i="8"/>
  <c r="AC8" i="8"/>
  <c r="AC9" i="8"/>
  <c r="AC10" i="8"/>
  <c r="AC5" i="8"/>
  <c r="Z6" i="8"/>
  <c r="Z7" i="8"/>
  <c r="Z8" i="8"/>
  <c r="Z9" i="8"/>
  <c r="Z10" i="8"/>
  <c r="Z5" i="8"/>
  <c r="W6" i="8"/>
  <c r="W7" i="8"/>
  <c r="W8" i="8"/>
  <c r="W9" i="8"/>
  <c r="W10" i="8"/>
  <c r="T6" i="8"/>
  <c r="T7" i="8"/>
  <c r="T8" i="8"/>
  <c r="T9" i="8"/>
  <c r="T10" i="8"/>
  <c r="W5" i="8"/>
  <c r="T5" i="8"/>
  <c r="Q6" i="8"/>
  <c r="Q7" i="8"/>
  <c r="Q8" i="8"/>
  <c r="Q9" i="8"/>
  <c r="Q10" i="8"/>
  <c r="Q5" i="8"/>
  <c r="N6" i="8"/>
  <c r="N7" i="8"/>
  <c r="N8" i="8"/>
  <c r="N9" i="8"/>
  <c r="N10" i="8"/>
  <c r="N5" i="8"/>
  <c r="K6" i="8"/>
  <c r="K7" i="8"/>
  <c r="K8" i="8"/>
  <c r="K9" i="8"/>
  <c r="K10" i="8"/>
  <c r="K5" i="8"/>
  <c r="H6" i="8"/>
  <c r="H7" i="8"/>
  <c r="H8" i="8"/>
  <c r="H9" i="8"/>
  <c r="H10" i="8"/>
  <c r="H5" i="8"/>
  <c r="E6" i="8"/>
  <c r="E7" i="8"/>
  <c r="E8" i="8"/>
  <c r="E9" i="8"/>
  <c r="E10" i="8"/>
  <c r="E5" i="8"/>
  <c r="S51" i="1" l="1"/>
  <c r="R51" i="1"/>
  <c r="U51" i="1"/>
  <c r="V51" i="1"/>
  <c r="P51" i="1"/>
  <c r="O51" i="1"/>
  <c r="M51" i="1"/>
  <c r="L51" i="1"/>
  <c r="J51" i="1"/>
  <c r="I51" i="1"/>
  <c r="K51" i="1" s="1"/>
  <c r="F51" i="1"/>
  <c r="G51" i="1"/>
  <c r="C51" i="1"/>
  <c r="D51" i="1"/>
  <c r="G25" i="1"/>
  <c r="F25" i="1"/>
  <c r="V25" i="1"/>
  <c r="U25" i="1"/>
  <c r="S25" i="1"/>
  <c r="R25" i="1"/>
  <c r="P25" i="1"/>
  <c r="O25" i="1"/>
  <c r="M25" i="1"/>
  <c r="L25" i="1"/>
  <c r="I25" i="1"/>
  <c r="J25" i="1"/>
  <c r="N51" i="1" l="1"/>
  <c r="N25" i="1"/>
  <c r="H25" i="1"/>
  <c r="T25" i="1"/>
  <c r="Q25" i="1"/>
  <c r="W25" i="1"/>
  <c r="D25" i="1"/>
  <c r="C25" i="1"/>
  <c r="D19" i="8" l="1"/>
  <c r="C19" i="8"/>
  <c r="E19" i="8" l="1"/>
  <c r="J19" i="8" l="1"/>
  <c r="I19" i="8"/>
  <c r="W51" i="1" l="1"/>
  <c r="T51" i="1"/>
  <c r="Q51" i="1"/>
  <c r="H51" i="1"/>
  <c r="E51" i="1"/>
  <c r="M59" i="8"/>
  <c r="L59" i="8"/>
  <c r="J59" i="8"/>
  <c r="I59" i="8"/>
  <c r="G59" i="8"/>
  <c r="F59" i="8"/>
  <c r="D59" i="8"/>
  <c r="C59" i="8"/>
  <c r="M39" i="8"/>
  <c r="L39" i="8"/>
  <c r="J39" i="8"/>
  <c r="I39" i="8"/>
  <c r="G39" i="8"/>
  <c r="F39" i="8"/>
  <c r="D39" i="8"/>
  <c r="C39" i="8"/>
  <c r="E59" i="8" l="1"/>
  <c r="K59" i="8"/>
  <c r="H59" i="8"/>
  <c r="N39" i="8"/>
  <c r="H39" i="8"/>
  <c r="K39" i="8"/>
  <c r="N59" i="8"/>
  <c r="E39" i="8"/>
  <c r="K25" i="1"/>
  <c r="E25" i="1"/>
  <c r="V19" i="8"/>
  <c r="U19" i="8"/>
  <c r="Y19" i="8"/>
  <c r="X19" i="8"/>
  <c r="AK19" i="8"/>
  <c r="AJ19" i="8"/>
  <c r="W19" i="8" l="1"/>
  <c r="Z19" i="8"/>
  <c r="AL19" i="8"/>
  <c r="G19" i="8" l="1"/>
  <c r="F19" i="8"/>
  <c r="H19" i="8" l="1"/>
  <c r="G79" i="8"/>
  <c r="F79" i="8"/>
  <c r="D79" i="8"/>
  <c r="C79" i="8"/>
  <c r="E79" i="8" l="1"/>
  <c r="H79" i="8"/>
  <c r="AQ19" i="8" l="1"/>
  <c r="AP19" i="8"/>
  <c r="AN19" i="8"/>
  <c r="AM19" i="8"/>
  <c r="AH19" i="8"/>
  <c r="AG19" i="8"/>
  <c r="AE19" i="8"/>
  <c r="AD19" i="8"/>
  <c r="AB19" i="8"/>
  <c r="AA19" i="8"/>
  <c r="S19" i="8"/>
  <c r="R19" i="8"/>
  <c r="P19" i="8"/>
  <c r="O19" i="8"/>
  <c r="M19" i="8"/>
  <c r="L19" i="8"/>
  <c r="K19" i="8"/>
  <c r="AF19" i="8" l="1"/>
  <c r="AI19" i="8"/>
  <c r="AO19" i="8"/>
  <c r="N19" i="8"/>
  <c r="AC19" i="8"/>
  <c r="AR19" i="8"/>
  <c r="Q19" i="8"/>
  <c r="T19" i="8"/>
</calcChain>
</file>

<file path=xl/sharedStrings.xml><?xml version="1.0" encoding="utf-8"?>
<sst xmlns="http://schemas.openxmlformats.org/spreadsheetml/2006/main" count="235" uniqueCount="50">
  <si>
    <t>ตำบล</t>
  </si>
  <si>
    <t>เป้าหมาย</t>
  </si>
  <si>
    <t>ผลงาน</t>
  </si>
  <si>
    <t>ร้อยละ</t>
  </si>
  <si>
    <t>รวม</t>
  </si>
  <si>
    <t>แบบสรุปผลสัมฤทธิ์จากการประเมินรายตัวชี้วัดย่อยตามกลุ่มวัยภายใต้ตำบลจัดการสุขภาพดีตามกลุ่มวัยแบบบูรณาการ</t>
  </si>
  <si>
    <t>2. ค่า TSH ในทารกแรกเกิดที่มากกว่า 11.25 mU/L น้อยกว่าร้อยละ 3</t>
  </si>
  <si>
    <t>1. หญิงตั้งครรภ์ฝากครรภ์ครั้งแรกเมื่ออายุครรภ์ ≤12 สัปดาห์ ร้อยละ 60</t>
  </si>
  <si>
    <t>3. เด็กปฐมวัยมีพัฒนาการสมวัย ร้อยละ 85</t>
  </si>
  <si>
    <t>4. เด็กวัยเรียนมีภาวะอ้วน ไม่เกินร้อยละ 10</t>
  </si>
  <si>
    <t>5. เด็กวัยเรียน ป.1-6 ไม่มีฟันแท้ผุ มากกว่าร้อยละ 50</t>
  </si>
  <si>
    <t>6. ร.ร.มีแผนจัดการเรียนรู้ ด้านการป้องกันโรคพยาธิใบไม้ตับและมะเร็งท่อน้ำดี 1 ร.ร. /1 ตำบล</t>
  </si>
  <si>
    <t>7. เด็กวัยเรียนมี EQ ผ่านตามเกณฑ์มาตรฐาน ร้อยละ 70</t>
  </si>
  <si>
    <t>8. วัยรุ่นอายุ 15-19 ปี ที่มาคลอดหรือแท้งบุตร ลงลงจากปีที่ผ่านมา อย่างน้อยร้อยละ 10</t>
  </si>
  <si>
    <t>9. วัยรุ่นอายุ 15-21 ปี มีพฤติกรรมเหมาะสม ร้อยละ 80</t>
  </si>
  <si>
    <t>10. ผู้ป่วยโรคเบาหวานรายใหม่ ลดลงจากปีที่ผ่านมา ไม่น้อยกว่าร้อยละ 10</t>
  </si>
  <si>
    <t>11. ผู้ป่วยโรคความดันโลหิตรายใหม่ ลดลงจากปีที่ผ่านมา ไม่น้อยกว่าร้อยละ 10</t>
  </si>
  <si>
    <t>12. เกษตรกรกลุ่มสี่ยงลดการใช้สารเคมี และมีพฤติกรรมสุขภาพที่เหมาะสม ร้อยละ 80</t>
  </si>
  <si>
    <t>13. ผู้สูงอายุมีพฤติกรรมสุขภาพที่พึงประสงค์ ร้อยละ 60</t>
  </si>
  <si>
    <t>14. ผู้พิการในชุมชนมีคุณภาพชีวิตที่ดีขึ้น ร้อยละ 70</t>
  </si>
  <si>
    <t>1. กลุ่มสตรี</t>
  </si>
  <si>
    <t>2. กลุ่มเด็กปฐมวัย</t>
  </si>
  <si>
    <t xml:space="preserve">        3. กลุ่มเด็กวัยเรียน</t>
  </si>
  <si>
    <t>3. กลุ่มเด็กวัยเรียน</t>
  </si>
  <si>
    <t>4. กลุ่มวัยรุ่น</t>
  </si>
  <si>
    <t>5. กลุ่มวัยทำงาน</t>
  </si>
  <si>
    <t>6. กลุ่มผู้สูงอายุ</t>
  </si>
  <si>
    <t>7. กลุ่มผู้พิการ</t>
  </si>
  <si>
    <t>ที่</t>
  </si>
  <si>
    <t>ดงสมบูรณ์</t>
  </si>
  <si>
    <t>ท่าคันโท</t>
  </si>
  <si>
    <t>กุดจิก</t>
  </si>
  <si>
    <t>นาตาล</t>
  </si>
  <si>
    <t>กุงเก่า</t>
  </si>
  <si>
    <t>ยางอู้ม</t>
  </si>
  <si>
    <t>2. ค่า TSH ในทารกแรกเกิดที่มากกว่า 11.25 mU/L น้อยกว่าร้อยละ 3 (ห้องคลอด)</t>
  </si>
  <si>
    <t>4. เด็กวัยเรียนมีภาวะอ้วน ไม่เกินร้อยละ 10 (เด็ก 5-14 ปี ประเมินจาก 43 แฟ้ม)</t>
  </si>
  <si>
    <t>7. เด็กวัยเรียนมี EQ ผ่านตามเกณฑ์มาตรฐาน ร้อยละ 70(นักเรียน ป.1 ของโรงเรียนต้นแบบ)</t>
  </si>
  <si>
    <t>8. วัยรุ่นอายุ 15-19 ปี ที่มาคลอดหรือแท้งบุตร ลงลงจากปีที่ผ่านมา อย่างน้อยร้อยละ 10 (ปี 59- ปี 58)x100/ ปี 58</t>
  </si>
  <si>
    <t>9. วัยรุ่นอายุ 15-21 ปี มีพฤติกรรมเหมาะสม ร้อยละ 80( 43  แฟ้ม)</t>
  </si>
  <si>
    <t>14. ผู้พิการในชุมชนมีคุณภาพชีวิตที่ดีขึ้น ร้อยละ 70 (คนพิการขาขาด คนพิการทางการเคลื่อนไหว คนที่มีปัญหาการเคลื่อนไหว pt stroke)</t>
  </si>
  <si>
    <t>pt 58</t>
  </si>
  <si>
    <t>pt 59</t>
  </si>
  <si>
    <t>ปี 58</t>
  </si>
  <si>
    <t>ปี 59</t>
  </si>
  <si>
    <r>
      <t xml:space="preserve">แบบสรุปผลสัมฤทธิ์จากการประเมินรายตัวชี้วัดย่อยตามกลุ่มวัย </t>
    </r>
    <r>
      <rPr>
        <b/>
        <u/>
        <sz val="16"/>
        <color theme="1"/>
        <rFont val="TH SarabunPSK"/>
        <family val="2"/>
      </rPr>
      <t>ระดับอำเภอ</t>
    </r>
  </si>
  <si>
    <r>
      <t xml:space="preserve">ชุดที่ 4 แบบสรุปผลสัมฤทธิ์จากการประเมินรายตัวชี้วัดย่อยตามกลุ่มวัย </t>
    </r>
    <r>
      <rPr>
        <b/>
        <u/>
        <sz val="16"/>
        <color theme="1"/>
        <rFont val="TH SarabunPSK"/>
        <family val="2"/>
      </rPr>
      <t>ระดับอำเภอ</t>
    </r>
  </si>
  <si>
    <t>1. หญิงตั้งครรภ์ฝากครรภ์ครั้งแรกเมื่ออายุครรภ์ ≤12 สัปดาห์ ร้อยละ 60  (นับที่ห้องคลอด วัดจาก 43 แฟ้ม ผลงานต.ค.58-มิ.ย.59)</t>
  </si>
  <si>
    <t>3. เด็กปฐมวัยมีพัฒนาการสมวัย ร้อยละ 85 (เด็ก 18 เดือน 30  เดือน ที่ถูกประเมินในเดือนก.ค.59 ประเมินจาก 43 แฟ้ม)</t>
  </si>
  <si>
    <t>ท่าคันโท(เขต รพ.ท่าคันโท)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</si>
</sst>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1" xfId="0" applyFont="1" applyBorder="1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1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/>
    <xf numFmtId="0" fontId="9" fillId="0" borderId="1" xfId="0" applyFont="1" applyBorder="1"/>
    <xf numFmtId="0" fontId="9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2" fontId="9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2" fontId="12" fillId="0" borderId="1" xfId="0" applyNumberFormat="1" applyFont="1" applyBorder="1"/>
    <xf numFmtId="2" fontId="11" fillId="0" borderId="1" xfId="0" applyNumberFormat="1" applyFont="1" applyBorder="1"/>
    <xf numFmtId="0" fontId="12" fillId="0" borderId="1" xfId="0" applyFont="1" applyBorder="1"/>
    <xf numFmtId="0" fontId="11" fillId="2" borderId="1" xfId="0" applyFont="1" applyFill="1" applyBorder="1"/>
    <xf numFmtId="3" fontId="11" fillId="0" borderId="1" xfId="0" applyNumberFormat="1" applyFont="1" applyBorder="1"/>
    <xf numFmtId="0" fontId="12" fillId="2" borderId="1" xfId="0" applyFont="1" applyFill="1" applyBorder="1"/>
    <xf numFmtId="1" fontId="12" fillId="0" borderId="1" xfId="0" applyNumberFormat="1" applyFont="1" applyBorder="1"/>
    <xf numFmtId="0" fontId="13" fillId="0" borderId="1" xfId="0" applyFont="1" applyBorder="1"/>
    <xf numFmtId="2" fontId="13" fillId="0" borderId="1" xfId="0" applyNumberFormat="1" applyFont="1" applyBorder="1"/>
    <xf numFmtId="187" fontId="13" fillId="0" borderId="1" xfId="1" applyNumberFormat="1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1" fillId="0" borderId="1" xfId="0" applyNumberFormat="1" applyFont="1" applyBorder="1"/>
    <xf numFmtId="2" fontId="18" fillId="0" borderId="1" xfId="0" applyNumberFormat="1" applyFont="1" applyBorder="1"/>
    <xf numFmtId="2" fontId="19" fillId="0" borderId="1" xfId="0" applyNumberFormat="1" applyFont="1" applyBorder="1"/>
    <xf numFmtId="43" fontId="1" fillId="0" borderId="1" xfId="1" applyNumberFormat="1" applyFont="1" applyBorder="1"/>
    <xf numFmtId="0" fontId="9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187" fontId="3" fillId="2" borderId="1" xfId="1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187" fontId="11" fillId="2" borderId="1" xfId="1" applyNumberFormat="1" applyFont="1" applyFill="1" applyBorder="1"/>
    <xf numFmtId="187" fontId="9" fillId="0" borderId="6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187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2" borderId="1" xfId="0" applyNumberFormat="1" applyFont="1" applyFill="1" applyBorder="1"/>
    <xf numFmtId="3" fontId="11" fillId="2" borderId="1" xfId="0" applyNumberFormat="1" applyFont="1" applyFill="1" applyBorder="1"/>
    <xf numFmtId="0" fontId="12" fillId="0" borderId="6" xfId="0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2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1" fontId="3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21" zoomScale="90" zoomScaleNormal="90" workbookViewId="0">
      <selection activeCell="E29" sqref="E29"/>
    </sheetView>
  </sheetViews>
  <sheetFormatPr defaultRowHeight="23.25"/>
  <cols>
    <col min="1" max="1" width="3.75" style="6" customWidth="1"/>
    <col min="2" max="2" width="21.75" style="1" customWidth="1"/>
    <col min="3" max="31" width="8.375" style="1" customWidth="1"/>
    <col min="32" max="32" width="7.875" style="1" bestFit="1" customWidth="1"/>
    <col min="33" max="44" width="8.375" style="1" customWidth="1"/>
    <col min="45" max="16384" width="9" style="1"/>
  </cols>
  <sheetData>
    <row r="1" spans="1:44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</row>
    <row r="2" spans="1:44" s="2" customFormat="1">
      <c r="A2" s="95" t="s">
        <v>28</v>
      </c>
      <c r="B2" s="95" t="s">
        <v>0</v>
      </c>
      <c r="C2" s="89" t="s">
        <v>20</v>
      </c>
      <c r="D2" s="89"/>
      <c r="E2" s="89"/>
      <c r="F2" s="91" t="s">
        <v>21</v>
      </c>
      <c r="G2" s="92"/>
      <c r="H2" s="92"/>
      <c r="I2" s="92"/>
      <c r="J2" s="92"/>
      <c r="K2" s="93"/>
      <c r="L2" s="91" t="s">
        <v>22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91" t="s">
        <v>24</v>
      </c>
      <c r="Y2" s="92"/>
      <c r="Z2" s="92"/>
      <c r="AA2" s="92"/>
      <c r="AB2" s="92"/>
      <c r="AC2" s="93"/>
      <c r="AD2" s="82" t="s">
        <v>25</v>
      </c>
      <c r="AE2" s="82"/>
      <c r="AF2" s="82"/>
      <c r="AG2" s="82"/>
      <c r="AH2" s="82"/>
      <c r="AI2" s="82"/>
      <c r="AJ2" s="82"/>
      <c r="AK2" s="82"/>
      <c r="AL2" s="82"/>
      <c r="AM2" s="91" t="s">
        <v>26</v>
      </c>
      <c r="AN2" s="92"/>
      <c r="AO2" s="93"/>
      <c r="AP2" s="91" t="s">
        <v>27</v>
      </c>
      <c r="AQ2" s="92"/>
      <c r="AR2" s="93"/>
    </row>
    <row r="3" spans="1:44" ht="120" customHeight="1">
      <c r="A3" s="96"/>
      <c r="B3" s="96"/>
      <c r="C3" s="87" t="s">
        <v>47</v>
      </c>
      <c r="D3" s="88"/>
      <c r="E3" s="88"/>
      <c r="F3" s="87" t="s">
        <v>35</v>
      </c>
      <c r="G3" s="88"/>
      <c r="H3" s="88"/>
      <c r="I3" s="87" t="s">
        <v>48</v>
      </c>
      <c r="J3" s="88"/>
      <c r="K3" s="88"/>
      <c r="L3" s="87" t="s">
        <v>36</v>
      </c>
      <c r="M3" s="88"/>
      <c r="N3" s="88"/>
      <c r="O3" s="87" t="s">
        <v>10</v>
      </c>
      <c r="P3" s="87"/>
      <c r="Q3" s="87"/>
      <c r="R3" s="87" t="s">
        <v>11</v>
      </c>
      <c r="S3" s="87"/>
      <c r="T3" s="87"/>
      <c r="U3" s="87" t="s">
        <v>37</v>
      </c>
      <c r="V3" s="88"/>
      <c r="W3" s="88"/>
      <c r="X3" s="87" t="s">
        <v>38</v>
      </c>
      <c r="Y3" s="88"/>
      <c r="Z3" s="88"/>
      <c r="AA3" s="87" t="s">
        <v>39</v>
      </c>
      <c r="AB3" s="88"/>
      <c r="AC3" s="88"/>
      <c r="AD3" s="87" t="s">
        <v>15</v>
      </c>
      <c r="AE3" s="87"/>
      <c r="AF3" s="87"/>
      <c r="AG3" s="87" t="s">
        <v>16</v>
      </c>
      <c r="AH3" s="87"/>
      <c r="AI3" s="87"/>
      <c r="AJ3" s="87" t="s">
        <v>17</v>
      </c>
      <c r="AK3" s="88"/>
      <c r="AL3" s="88"/>
      <c r="AM3" s="87" t="s">
        <v>18</v>
      </c>
      <c r="AN3" s="88"/>
      <c r="AO3" s="88"/>
      <c r="AP3" s="87" t="s">
        <v>40</v>
      </c>
      <c r="AQ3" s="88"/>
      <c r="AR3" s="88"/>
    </row>
    <row r="4" spans="1:44">
      <c r="A4" s="90"/>
      <c r="B4" s="90"/>
      <c r="C4" s="3" t="s">
        <v>1</v>
      </c>
      <c r="D4" s="3" t="s">
        <v>2</v>
      </c>
      <c r="E4" s="3" t="s">
        <v>3</v>
      </c>
      <c r="F4" s="3" t="s">
        <v>1</v>
      </c>
      <c r="G4" s="3" t="s">
        <v>2</v>
      </c>
      <c r="H4" s="3" t="s">
        <v>3</v>
      </c>
      <c r="I4" s="3" t="s">
        <v>1</v>
      </c>
      <c r="J4" s="3" t="s">
        <v>2</v>
      </c>
      <c r="K4" s="3" t="s">
        <v>3</v>
      </c>
      <c r="L4" s="3" t="s">
        <v>1</v>
      </c>
      <c r="M4" s="3" t="s">
        <v>2</v>
      </c>
      <c r="N4" s="3" t="s">
        <v>3</v>
      </c>
      <c r="O4" s="3" t="s">
        <v>1</v>
      </c>
      <c r="P4" s="3" t="s">
        <v>2</v>
      </c>
      <c r="Q4" s="3" t="s">
        <v>3</v>
      </c>
      <c r="R4" s="3" t="s">
        <v>1</v>
      </c>
      <c r="S4" s="3" t="s">
        <v>2</v>
      </c>
      <c r="T4" s="3" t="s">
        <v>3</v>
      </c>
      <c r="U4" s="3" t="s">
        <v>1</v>
      </c>
      <c r="V4" s="3" t="s">
        <v>2</v>
      </c>
      <c r="W4" s="3" t="s">
        <v>3</v>
      </c>
      <c r="X4" s="3" t="s">
        <v>43</v>
      </c>
      <c r="Y4" s="3" t="s">
        <v>44</v>
      </c>
      <c r="Z4" s="3" t="s">
        <v>3</v>
      </c>
      <c r="AA4" s="3" t="s">
        <v>1</v>
      </c>
      <c r="AB4" s="3" t="s">
        <v>2</v>
      </c>
      <c r="AC4" s="3" t="s">
        <v>3</v>
      </c>
      <c r="AD4" s="38" t="s">
        <v>41</v>
      </c>
      <c r="AE4" s="38" t="s">
        <v>42</v>
      </c>
      <c r="AF4" s="38" t="s">
        <v>3</v>
      </c>
      <c r="AG4" s="38" t="s">
        <v>41</v>
      </c>
      <c r="AH4" s="38" t="s">
        <v>42</v>
      </c>
      <c r="AI4" s="38" t="s">
        <v>3</v>
      </c>
      <c r="AJ4" s="3" t="s">
        <v>1</v>
      </c>
      <c r="AK4" s="3" t="s">
        <v>2</v>
      </c>
      <c r="AL4" s="3" t="s">
        <v>3</v>
      </c>
      <c r="AM4" s="3" t="s">
        <v>1</v>
      </c>
      <c r="AN4" s="3" t="s">
        <v>2</v>
      </c>
      <c r="AO4" s="3" t="s">
        <v>3</v>
      </c>
      <c r="AP4" s="3" t="s">
        <v>1</v>
      </c>
      <c r="AQ4" s="3" t="s">
        <v>2</v>
      </c>
      <c r="AR4" s="3" t="s">
        <v>3</v>
      </c>
    </row>
    <row r="5" spans="1:44">
      <c r="A5" s="3">
        <v>1</v>
      </c>
      <c r="B5" s="5" t="s">
        <v>49</v>
      </c>
      <c r="C5" s="4">
        <v>39</v>
      </c>
      <c r="D5" s="4">
        <v>23</v>
      </c>
      <c r="E5" s="64">
        <f t="shared" ref="E5:E10" si="0">SUM(D5*100/C5)</f>
        <v>58.974358974358971</v>
      </c>
      <c r="F5" s="4">
        <v>39</v>
      </c>
      <c r="G5" s="4">
        <v>3</v>
      </c>
      <c r="H5" s="64">
        <f t="shared" ref="H5:H10" si="1">SUM(G5*100/F5)</f>
        <v>7.6923076923076925</v>
      </c>
      <c r="I5" s="4">
        <v>45</v>
      </c>
      <c r="J5" s="4">
        <v>39</v>
      </c>
      <c r="K5" s="64">
        <f t="shared" ref="K5:K10" si="2">SUM(J5*100/I5)</f>
        <v>86.666666666666671</v>
      </c>
      <c r="L5" s="74">
        <v>1019</v>
      </c>
      <c r="M5" s="39">
        <v>85</v>
      </c>
      <c r="N5" s="64">
        <f t="shared" ref="N5:N10" si="3">SUM(M5*100/L5)</f>
        <v>8.3415112855740929</v>
      </c>
      <c r="O5" s="62">
        <v>848</v>
      </c>
      <c r="P5" s="62">
        <v>526</v>
      </c>
      <c r="Q5" s="64">
        <f t="shared" ref="Q5:Q10" si="4">SUM(P5*100/O5)</f>
        <v>62.028301886792455</v>
      </c>
      <c r="R5" s="4">
        <v>1</v>
      </c>
      <c r="S5" s="4">
        <v>1</v>
      </c>
      <c r="T5" s="64">
        <f t="shared" ref="T5:T10" si="5">SUM(S5*100/R5)</f>
        <v>100</v>
      </c>
      <c r="U5" s="4">
        <v>47</v>
      </c>
      <c r="V5" s="4">
        <v>47</v>
      </c>
      <c r="W5" s="64">
        <f t="shared" ref="W5:W10" si="6">SUM(V5*100/U5)</f>
        <v>100</v>
      </c>
      <c r="X5" s="4">
        <v>8</v>
      </c>
      <c r="Y5" s="4">
        <v>7</v>
      </c>
      <c r="Z5" s="40">
        <f>SUM(Y5-X5)*100/X5</f>
        <v>-12.5</v>
      </c>
      <c r="AA5" s="63">
        <v>540</v>
      </c>
      <c r="AB5" s="63">
        <v>493</v>
      </c>
      <c r="AC5" s="28">
        <f t="shared" ref="AC5:AC10" si="7">SUM(AB5*100/AA5)</f>
        <v>91.296296296296291</v>
      </c>
      <c r="AD5" s="36">
        <v>49</v>
      </c>
      <c r="AE5" s="36">
        <v>16</v>
      </c>
      <c r="AF5" s="40">
        <f t="shared" ref="AF5:AF10" si="8">SUM(AE5-AD5)*100/AD5</f>
        <v>-67.34693877551021</v>
      </c>
      <c r="AG5" s="39">
        <v>64</v>
      </c>
      <c r="AH5" s="39">
        <v>28</v>
      </c>
      <c r="AI5" s="66">
        <f t="shared" ref="AI5:AI10" si="9">SUM(AH5-AG5)*100/AG5</f>
        <v>-56.25</v>
      </c>
      <c r="AJ5" s="32">
        <v>500</v>
      </c>
      <c r="AK5" s="31">
        <v>433</v>
      </c>
      <c r="AL5" s="64">
        <f t="shared" ref="AL5:AL10" si="10">SUM(AK5*100/AJ5)</f>
        <v>86.6</v>
      </c>
      <c r="AM5" s="70">
        <v>1280</v>
      </c>
      <c r="AN5" s="71">
        <v>774</v>
      </c>
      <c r="AO5" s="64">
        <f t="shared" ref="AO5:AO10" si="11">SUM(AN5*100/AM5)</f>
        <v>60.46875</v>
      </c>
      <c r="AP5" s="37">
        <v>120</v>
      </c>
      <c r="AQ5" s="37">
        <v>115</v>
      </c>
      <c r="AR5" s="64">
        <f t="shared" ref="AR5:AR10" si="12">SUM(AQ5*100/AP5)</f>
        <v>95.833333333333329</v>
      </c>
    </row>
    <row r="6" spans="1:44">
      <c r="A6" s="3">
        <v>2</v>
      </c>
      <c r="B6" s="5" t="s">
        <v>31</v>
      </c>
      <c r="C6" s="4">
        <v>13</v>
      </c>
      <c r="D6" s="4">
        <v>9</v>
      </c>
      <c r="E6" s="64">
        <f t="shared" si="0"/>
        <v>69.230769230769226</v>
      </c>
      <c r="F6" s="4">
        <v>13</v>
      </c>
      <c r="G6" s="4">
        <v>2</v>
      </c>
      <c r="H6" s="64">
        <f t="shared" si="1"/>
        <v>15.384615384615385</v>
      </c>
      <c r="I6" s="4">
        <v>19</v>
      </c>
      <c r="J6" s="4">
        <v>18</v>
      </c>
      <c r="K6" s="64">
        <f t="shared" si="2"/>
        <v>94.736842105263165</v>
      </c>
      <c r="L6" s="39">
        <v>448</v>
      </c>
      <c r="M6" s="39">
        <v>46</v>
      </c>
      <c r="N6" s="64">
        <f t="shared" si="3"/>
        <v>10.267857142857142</v>
      </c>
      <c r="O6" s="62">
        <v>206</v>
      </c>
      <c r="P6" s="62">
        <v>152</v>
      </c>
      <c r="Q6" s="64">
        <f t="shared" si="4"/>
        <v>73.786407766990294</v>
      </c>
      <c r="R6" s="4">
        <v>2</v>
      </c>
      <c r="S6" s="4">
        <v>2</v>
      </c>
      <c r="T6" s="64">
        <f t="shared" si="5"/>
        <v>100</v>
      </c>
      <c r="U6" s="4">
        <v>29</v>
      </c>
      <c r="V6" s="4">
        <v>29</v>
      </c>
      <c r="W6" s="64">
        <f t="shared" si="6"/>
        <v>100</v>
      </c>
      <c r="X6" s="4">
        <v>2</v>
      </c>
      <c r="Y6" s="4">
        <v>1</v>
      </c>
      <c r="Z6" s="66">
        <f t="shared" ref="Z6:Z10" si="13">SUM(Y6-X6)*100/X6</f>
        <v>-50</v>
      </c>
      <c r="AA6" s="63">
        <v>265</v>
      </c>
      <c r="AB6" s="63">
        <v>238</v>
      </c>
      <c r="AC6" s="64">
        <f t="shared" si="7"/>
        <v>89.811320754716988</v>
      </c>
      <c r="AD6" s="36">
        <v>21</v>
      </c>
      <c r="AE6" s="36">
        <v>3</v>
      </c>
      <c r="AF6" s="66">
        <f t="shared" si="8"/>
        <v>-85.714285714285708</v>
      </c>
      <c r="AG6" s="39">
        <v>20</v>
      </c>
      <c r="AH6" s="39">
        <v>12</v>
      </c>
      <c r="AI6" s="66">
        <f t="shared" si="9"/>
        <v>-40</v>
      </c>
      <c r="AJ6" s="32">
        <v>300</v>
      </c>
      <c r="AK6" s="31">
        <v>228</v>
      </c>
      <c r="AL6" s="64">
        <f t="shared" si="10"/>
        <v>76</v>
      </c>
      <c r="AM6" s="70">
        <v>596</v>
      </c>
      <c r="AN6" s="71">
        <v>435</v>
      </c>
      <c r="AO6" s="64">
        <f t="shared" si="11"/>
        <v>72.986577181208048</v>
      </c>
      <c r="AP6" s="37">
        <v>81</v>
      </c>
      <c r="AQ6" s="37">
        <v>77</v>
      </c>
      <c r="AR6" s="64">
        <f t="shared" si="12"/>
        <v>95.061728395061735</v>
      </c>
    </row>
    <row r="7" spans="1:44">
      <c r="A7" s="3">
        <v>3</v>
      </c>
      <c r="B7" s="5" t="s">
        <v>33</v>
      </c>
      <c r="C7" s="4">
        <v>15</v>
      </c>
      <c r="D7" s="4">
        <v>10</v>
      </c>
      <c r="E7" s="64">
        <f t="shared" si="0"/>
        <v>66.666666666666671</v>
      </c>
      <c r="F7" s="4">
        <v>15</v>
      </c>
      <c r="G7" s="4">
        <v>0</v>
      </c>
      <c r="H7" s="64">
        <f t="shared" si="1"/>
        <v>0</v>
      </c>
      <c r="I7" s="4">
        <v>32</v>
      </c>
      <c r="J7" s="4">
        <v>28</v>
      </c>
      <c r="K7" s="64">
        <f t="shared" si="2"/>
        <v>87.5</v>
      </c>
      <c r="L7" s="39">
        <v>769</v>
      </c>
      <c r="M7" s="39">
        <v>69</v>
      </c>
      <c r="N7" s="64">
        <f t="shared" si="3"/>
        <v>8.9726918075422635</v>
      </c>
      <c r="O7" s="36">
        <v>478</v>
      </c>
      <c r="P7" s="36">
        <v>352</v>
      </c>
      <c r="Q7" s="64">
        <f t="shared" si="4"/>
        <v>73.640167364016733</v>
      </c>
      <c r="R7" s="4">
        <v>1</v>
      </c>
      <c r="S7" s="4">
        <v>1</v>
      </c>
      <c r="T7" s="64">
        <f t="shared" si="5"/>
        <v>100</v>
      </c>
      <c r="U7" s="4">
        <v>19</v>
      </c>
      <c r="V7" s="4">
        <v>19</v>
      </c>
      <c r="W7" s="64">
        <f t="shared" si="6"/>
        <v>100</v>
      </c>
      <c r="X7" s="4">
        <v>4</v>
      </c>
      <c r="Y7" s="4">
        <v>2</v>
      </c>
      <c r="Z7" s="66">
        <f t="shared" si="13"/>
        <v>-50</v>
      </c>
      <c r="AA7" s="63">
        <v>424</v>
      </c>
      <c r="AB7" s="63">
        <v>335</v>
      </c>
      <c r="AC7" s="64">
        <f t="shared" si="7"/>
        <v>79.009433962264154</v>
      </c>
      <c r="AD7" s="36">
        <v>28</v>
      </c>
      <c r="AE7" s="36">
        <v>7</v>
      </c>
      <c r="AF7" s="66">
        <f t="shared" si="8"/>
        <v>-75</v>
      </c>
      <c r="AG7" s="39">
        <v>32</v>
      </c>
      <c r="AH7" s="39">
        <v>12</v>
      </c>
      <c r="AI7" s="66">
        <f t="shared" si="9"/>
        <v>-62.5</v>
      </c>
      <c r="AJ7" s="4">
        <v>300</v>
      </c>
      <c r="AK7" s="4">
        <v>238</v>
      </c>
      <c r="AL7" s="64">
        <f t="shared" si="10"/>
        <v>79.333333333333329</v>
      </c>
      <c r="AM7" s="72">
        <v>786</v>
      </c>
      <c r="AN7" s="73">
        <v>456</v>
      </c>
      <c r="AO7" s="64">
        <f t="shared" si="11"/>
        <v>58.015267175572518</v>
      </c>
      <c r="AP7" s="37">
        <v>62</v>
      </c>
      <c r="AQ7" s="37">
        <v>60</v>
      </c>
      <c r="AR7" s="64">
        <f t="shared" si="12"/>
        <v>96.774193548387103</v>
      </c>
    </row>
    <row r="8" spans="1:44">
      <c r="A8" s="3">
        <v>4</v>
      </c>
      <c r="B8" s="5" t="s">
        <v>32</v>
      </c>
      <c r="C8" s="4">
        <v>17</v>
      </c>
      <c r="D8" s="4">
        <v>11</v>
      </c>
      <c r="E8" s="64">
        <f t="shared" si="0"/>
        <v>64.705882352941174</v>
      </c>
      <c r="F8" s="4">
        <v>17</v>
      </c>
      <c r="G8" s="4">
        <v>2</v>
      </c>
      <c r="H8" s="64">
        <f t="shared" si="1"/>
        <v>11.764705882352942</v>
      </c>
      <c r="I8" s="4">
        <v>23</v>
      </c>
      <c r="J8" s="4">
        <v>19</v>
      </c>
      <c r="K8" s="64">
        <f t="shared" si="2"/>
        <v>82.608695652173907</v>
      </c>
      <c r="L8" s="39">
        <v>655</v>
      </c>
      <c r="M8" s="39">
        <v>64</v>
      </c>
      <c r="N8" s="64">
        <f t="shared" si="3"/>
        <v>9.770992366412214</v>
      </c>
      <c r="O8" s="65">
        <v>433</v>
      </c>
      <c r="P8" s="65">
        <v>339</v>
      </c>
      <c r="Q8" s="64">
        <f t="shared" si="4"/>
        <v>78.290993071593533</v>
      </c>
      <c r="R8" s="4">
        <v>1</v>
      </c>
      <c r="S8" s="4">
        <v>1</v>
      </c>
      <c r="T8" s="64">
        <f t="shared" si="5"/>
        <v>100</v>
      </c>
      <c r="U8" s="4">
        <v>24</v>
      </c>
      <c r="V8" s="4">
        <v>24</v>
      </c>
      <c r="W8" s="64">
        <f t="shared" si="6"/>
        <v>100</v>
      </c>
      <c r="X8" s="4">
        <v>7</v>
      </c>
      <c r="Y8" s="4">
        <v>6</v>
      </c>
      <c r="Z8" s="66">
        <f t="shared" si="13"/>
        <v>-14.285714285714286</v>
      </c>
      <c r="AA8" s="63">
        <v>434</v>
      </c>
      <c r="AB8" s="63">
        <v>341</v>
      </c>
      <c r="AC8" s="64">
        <f t="shared" si="7"/>
        <v>78.571428571428569</v>
      </c>
      <c r="AD8" s="36">
        <v>23</v>
      </c>
      <c r="AE8" s="36">
        <v>6</v>
      </c>
      <c r="AF8" s="66">
        <f t="shared" si="8"/>
        <v>-73.913043478260875</v>
      </c>
      <c r="AG8" s="39">
        <v>24</v>
      </c>
      <c r="AH8" s="39">
        <v>10</v>
      </c>
      <c r="AI8" s="66">
        <f t="shared" si="9"/>
        <v>-58.333333333333336</v>
      </c>
      <c r="AJ8" s="4">
        <v>100</v>
      </c>
      <c r="AK8" s="4">
        <v>79</v>
      </c>
      <c r="AL8" s="64">
        <f t="shared" si="10"/>
        <v>79</v>
      </c>
      <c r="AM8" s="70">
        <v>836</v>
      </c>
      <c r="AN8" s="71">
        <v>538</v>
      </c>
      <c r="AO8" s="64">
        <f t="shared" si="11"/>
        <v>64.354066985645929</v>
      </c>
      <c r="AP8" s="37">
        <v>62</v>
      </c>
      <c r="AQ8" s="37">
        <v>58</v>
      </c>
      <c r="AR8" s="64">
        <f t="shared" si="12"/>
        <v>93.548387096774192</v>
      </c>
    </row>
    <row r="9" spans="1:44">
      <c r="A9" s="3">
        <v>5</v>
      </c>
      <c r="B9" s="5" t="s">
        <v>29</v>
      </c>
      <c r="C9" s="4">
        <v>24</v>
      </c>
      <c r="D9" s="4">
        <v>20</v>
      </c>
      <c r="E9" s="64">
        <f t="shared" si="0"/>
        <v>83.333333333333329</v>
      </c>
      <c r="F9" s="4">
        <v>24</v>
      </c>
      <c r="G9" s="4">
        <v>4</v>
      </c>
      <c r="H9" s="64">
        <f t="shared" si="1"/>
        <v>16.666666666666668</v>
      </c>
      <c r="I9" s="4">
        <v>20</v>
      </c>
      <c r="J9" s="4">
        <v>17</v>
      </c>
      <c r="K9" s="64">
        <f t="shared" si="2"/>
        <v>85</v>
      </c>
      <c r="L9" s="39">
        <v>565</v>
      </c>
      <c r="M9" s="39">
        <v>57</v>
      </c>
      <c r="N9" s="64">
        <f t="shared" si="3"/>
        <v>10.08849557522124</v>
      </c>
      <c r="O9" s="36">
        <v>277</v>
      </c>
      <c r="P9" s="36">
        <v>207</v>
      </c>
      <c r="Q9" s="64">
        <f t="shared" si="4"/>
        <v>74.729241877256314</v>
      </c>
      <c r="R9" s="4">
        <v>2</v>
      </c>
      <c r="S9" s="4">
        <v>2</v>
      </c>
      <c r="T9" s="64">
        <f t="shared" si="5"/>
        <v>100</v>
      </c>
      <c r="U9" s="4">
        <v>38</v>
      </c>
      <c r="V9" s="4">
        <v>38</v>
      </c>
      <c r="W9" s="64">
        <f t="shared" si="6"/>
        <v>100</v>
      </c>
      <c r="X9" s="4">
        <v>6</v>
      </c>
      <c r="Y9" s="4">
        <v>5</v>
      </c>
      <c r="Z9" s="66">
        <f t="shared" si="13"/>
        <v>-16.666666666666668</v>
      </c>
      <c r="AA9" s="63">
        <v>255</v>
      </c>
      <c r="AB9" s="63">
        <v>226</v>
      </c>
      <c r="AC9" s="64">
        <f t="shared" si="7"/>
        <v>88.627450980392155</v>
      </c>
      <c r="AD9" s="36">
        <v>16</v>
      </c>
      <c r="AE9" s="36">
        <v>9</v>
      </c>
      <c r="AF9" s="66">
        <f t="shared" si="8"/>
        <v>-43.75</v>
      </c>
      <c r="AG9" s="39">
        <v>29</v>
      </c>
      <c r="AH9" s="39">
        <v>5</v>
      </c>
      <c r="AI9" s="66">
        <f t="shared" si="9"/>
        <v>-82.758620689655174</v>
      </c>
      <c r="AJ9" s="4">
        <v>200</v>
      </c>
      <c r="AK9" s="4">
        <v>154</v>
      </c>
      <c r="AL9" s="64">
        <f t="shared" si="10"/>
        <v>77</v>
      </c>
      <c r="AM9" s="72">
        <v>539</v>
      </c>
      <c r="AN9" s="73">
        <v>437</v>
      </c>
      <c r="AO9" s="64">
        <f t="shared" si="11"/>
        <v>81.076066790352499</v>
      </c>
      <c r="AP9" s="37">
        <v>51</v>
      </c>
      <c r="AQ9" s="37">
        <v>46</v>
      </c>
      <c r="AR9" s="64">
        <f t="shared" si="12"/>
        <v>90.196078431372555</v>
      </c>
    </row>
    <row r="10" spans="1:44">
      <c r="A10" s="3">
        <v>6</v>
      </c>
      <c r="B10" s="5" t="s">
        <v>34</v>
      </c>
      <c r="C10" s="4">
        <v>21</v>
      </c>
      <c r="D10" s="4">
        <v>13</v>
      </c>
      <c r="E10" s="64">
        <f t="shared" si="0"/>
        <v>61.904761904761905</v>
      </c>
      <c r="F10" s="4">
        <v>21</v>
      </c>
      <c r="G10" s="4">
        <v>1</v>
      </c>
      <c r="H10" s="64">
        <f t="shared" si="1"/>
        <v>4.7619047619047619</v>
      </c>
      <c r="I10" s="4">
        <v>19</v>
      </c>
      <c r="J10" s="4">
        <v>17</v>
      </c>
      <c r="K10" s="64">
        <f t="shared" si="2"/>
        <v>89.473684210526315</v>
      </c>
      <c r="L10" s="67">
        <v>608</v>
      </c>
      <c r="M10" s="39">
        <v>38</v>
      </c>
      <c r="N10" s="64">
        <f t="shared" si="3"/>
        <v>6.25</v>
      </c>
      <c r="O10" s="63">
        <v>297</v>
      </c>
      <c r="P10" s="63">
        <v>220</v>
      </c>
      <c r="Q10" s="64">
        <f t="shared" si="4"/>
        <v>74.074074074074076</v>
      </c>
      <c r="R10" s="4">
        <v>1</v>
      </c>
      <c r="S10" s="4">
        <v>1</v>
      </c>
      <c r="T10" s="64">
        <f t="shared" si="5"/>
        <v>100</v>
      </c>
      <c r="U10" s="4">
        <v>29</v>
      </c>
      <c r="V10" s="4">
        <v>29</v>
      </c>
      <c r="W10" s="64">
        <f t="shared" si="6"/>
        <v>100</v>
      </c>
      <c r="X10" s="4">
        <v>5</v>
      </c>
      <c r="Y10" s="4">
        <v>6</v>
      </c>
      <c r="Z10" s="66">
        <f t="shared" si="13"/>
        <v>20</v>
      </c>
      <c r="AA10" s="63">
        <v>330</v>
      </c>
      <c r="AB10" s="63">
        <v>262</v>
      </c>
      <c r="AC10" s="64">
        <f t="shared" si="7"/>
        <v>79.393939393939391</v>
      </c>
      <c r="AD10" s="36">
        <v>7</v>
      </c>
      <c r="AE10" s="36">
        <v>10</v>
      </c>
      <c r="AF10" s="66">
        <f t="shared" si="8"/>
        <v>42.857142857142854</v>
      </c>
      <c r="AG10" s="39">
        <v>27</v>
      </c>
      <c r="AH10" s="39">
        <v>9</v>
      </c>
      <c r="AI10" s="66">
        <f t="shared" si="9"/>
        <v>-66.666666666666671</v>
      </c>
      <c r="AJ10" s="30">
        <v>100</v>
      </c>
      <c r="AK10" s="29">
        <v>82</v>
      </c>
      <c r="AL10" s="64">
        <f t="shared" si="10"/>
        <v>82</v>
      </c>
      <c r="AM10" s="70">
        <v>404</v>
      </c>
      <c r="AN10" s="71">
        <v>281</v>
      </c>
      <c r="AO10" s="64">
        <f t="shared" si="11"/>
        <v>69.554455445544548</v>
      </c>
      <c r="AP10" s="37">
        <v>70</v>
      </c>
      <c r="AQ10" s="37">
        <v>67</v>
      </c>
      <c r="AR10" s="64">
        <f t="shared" si="12"/>
        <v>95.714285714285708</v>
      </c>
    </row>
    <row r="11" spans="1:44">
      <c r="A11" s="3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>
      <c r="A12" s="3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>
      <c r="A13" s="38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>
      <c r="A14" s="3"/>
      <c r="B14" s="5"/>
      <c r="C14" s="33"/>
      <c r="D14" s="33"/>
      <c r="E14" s="3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>
      <c r="A15" s="3"/>
      <c r="B15" s="5"/>
      <c r="C15" s="33"/>
      <c r="D15" s="33"/>
      <c r="E15" s="3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>
      <c r="A16" s="3"/>
      <c r="B16" s="5"/>
      <c r="C16" s="33"/>
      <c r="D16" s="33"/>
      <c r="E16" s="3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>
      <c r="A17" s="3"/>
      <c r="B17" s="4"/>
      <c r="C17" s="33"/>
      <c r="D17" s="33"/>
      <c r="E17" s="3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>
      <c r="A18" s="3"/>
      <c r="B18" s="4"/>
      <c r="C18" s="33"/>
      <c r="D18" s="33"/>
      <c r="E18" s="3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>
      <c r="A19" s="82" t="s">
        <v>4</v>
      </c>
      <c r="B19" s="82"/>
      <c r="C19" s="25">
        <f>SUM(C5:C18)</f>
        <v>129</v>
      </c>
      <c r="D19" s="25">
        <f>SUM(D5:D18)</f>
        <v>86</v>
      </c>
      <c r="E19" s="26">
        <f t="shared" ref="E19" si="14">SUM(D19*100/C19)</f>
        <v>66.666666666666671</v>
      </c>
      <c r="F19" s="25">
        <f>SUM(F5:F18)</f>
        <v>129</v>
      </c>
      <c r="G19" s="25">
        <f>SUM(G5:G18)</f>
        <v>12</v>
      </c>
      <c r="H19" s="26">
        <f t="shared" ref="H19" si="15">SUM(G19*100/F19)</f>
        <v>9.3023255813953494</v>
      </c>
      <c r="I19" s="25">
        <f>SUM(I5:I18)</f>
        <v>158</v>
      </c>
      <c r="J19" s="25">
        <f>SUM(J5:J18)</f>
        <v>138</v>
      </c>
      <c r="K19" s="26">
        <f t="shared" ref="K19" si="16">SUM(J19*100/I19)</f>
        <v>87.341772151898738</v>
      </c>
      <c r="L19" s="27">
        <f>SUM(L5:L18)</f>
        <v>4064</v>
      </c>
      <c r="M19" s="25">
        <f>SUM(M5:M18)</f>
        <v>359</v>
      </c>
      <c r="N19" s="26">
        <f t="shared" ref="N19" si="17">SUM(M19*100/L19)</f>
        <v>8.8336614173228352</v>
      </c>
      <c r="O19" s="27">
        <f>SUM(O5:O18)</f>
        <v>2539</v>
      </c>
      <c r="P19" s="25">
        <f>SUM(P5:P18)</f>
        <v>1796</v>
      </c>
      <c r="Q19" s="26">
        <f t="shared" ref="Q19" si="18">SUM(P19*100/O19)</f>
        <v>70.736510437179987</v>
      </c>
      <c r="R19" s="27">
        <f>SUM(R5:R18)</f>
        <v>8</v>
      </c>
      <c r="S19" s="25">
        <f>SUM(S5:S18)</f>
        <v>8</v>
      </c>
      <c r="T19" s="26">
        <f t="shared" ref="T19" si="19">SUM(S19*100/R19)</f>
        <v>100</v>
      </c>
      <c r="U19" s="27">
        <f>SUM(U5:U18)</f>
        <v>186</v>
      </c>
      <c r="V19" s="25">
        <f>SUM(V5:V18)</f>
        <v>186</v>
      </c>
      <c r="W19" s="26">
        <f t="shared" ref="W19" si="20">SUM(V19*100/U19)</f>
        <v>100</v>
      </c>
      <c r="X19" s="25">
        <f>SUM(X5:X18)</f>
        <v>32</v>
      </c>
      <c r="Y19" s="25">
        <f>SUM(Y5:Y18)</f>
        <v>27</v>
      </c>
      <c r="Z19" s="60">
        <f>SUM(Y19-X19)*100/X19</f>
        <v>-15.625</v>
      </c>
      <c r="AA19" s="27">
        <f>SUM(AA5:AA18)</f>
        <v>2248</v>
      </c>
      <c r="AB19" s="25">
        <f>SUM(AB5:AB18)</f>
        <v>1895</v>
      </c>
      <c r="AC19" s="26">
        <f t="shared" ref="AC19" si="21">SUM(AB19*100/AA19)</f>
        <v>84.297153024911026</v>
      </c>
      <c r="AD19" s="25">
        <f>SUM(AD5:AD18)</f>
        <v>144</v>
      </c>
      <c r="AE19" s="25">
        <f>SUM(AE5:AE18)</f>
        <v>51</v>
      </c>
      <c r="AF19" s="60">
        <f t="shared" ref="AF19" si="22">SUM(AE19-AD19)*100/AD19</f>
        <v>-64.583333333333329</v>
      </c>
      <c r="AG19" s="25">
        <f>SUM(AG5:AG18)</f>
        <v>196</v>
      </c>
      <c r="AH19" s="25">
        <f>SUM(AH5:AH18)</f>
        <v>76</v>
      </c>
      <c r="AI19" s="60">
        <f t="shared" ref="AI19" si="23">SUM(AH19-AG19)*100/AG19</f>
        <v>-61.224489795918366</v>
      </c>
      <c r="AJ19" s="27">
        <f>SUM(AJ5:AJ18)</f>
        <v>1500</v>
      </c>
      <c r="AK19" s="25">
        <f>SUM(AK5:AK18)</f>
        <v>1214</v>
      </c>
      <c r="AL19" s="26">
        <f t="shared" ref="AL19" si="24">SUM(AK19*100/AJ19)</f>
        <v>80.933333333333337</v>
      </c>
      <c r="AM19" s="27">
        <f>SUM(AM5:AM18)</f>
        <v>4441</v>
      </c>
      <c r="AN19" s="27">
        <f>SUM(AN5:AN18)</f>
        <v>2921</v>
      </c>
      <c r="AO19" s="26">
        <f t="shared" ref="AO19" si="25">SUM(AN19*100/AM19)</f>
        <v>65.773474442693086</v>
      </c>
      <c r="AP19" s="25">
        <f>SUM(AP5:AP18)</f>
        <v>446</v>
      </c>
      <c r="AQ19" s="25">
        <f>SUM(AQ5:AQ18)</f>
        <v>423</v>
      </c>
      <c r="AR19" s="26">
        <f t="shared" ref="AR19" si="26">SUM(AQ19*100/AP19)</f>
        <v>94.843049327354265</v>
      </c>
    </row>
    <row r="20" spans="1:44">
      <c r="A20" s="89" t="s">
        <v>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1"/>
    </row>
    <row r="21" spans="1:44" s="2" customFormat="1">
      <c r="A21" s="89" t="s">
        <v>0</v>
      </c>
      <c r="B21" s="89"/>
      <c r="C21" s="91" t="s">
        <v>23</v>
      </c>
      <c r="D21" s="92"/>
      <c r="E21" s="92"/>
      <c r="F21" s="92"/>
      <c r="G21" s="92"/>
      <c r="H21" s="92"/>
      <c r="I21" s="92"/>
      <c r="J21" s="92"/>
      <c r="K21" s="93"/>
      <c r="L21" s="89" t="s">
        <v>24</v>
      </c>
      <c r="M21" s="89"/>
      <c r="N21" s="89"/>
      <c r="O21" s="8"/>
      <c r="P21" s="8"/>
      <c r="Q21" s="8"/>
      <c r="R21" s="8"/>
      <c r="S21" s="8"/>
      <c r="T21" s="8"/>
      <c r="U21" s="8"/>
      <c r="V21" s="8"/>
      <c r="W21" s="8"/>
      <c r="X21" s="85"/>
      <c r="Y21" s="85"/>
      <c r="Z21" s="85"/>
      <c r="AA21" s="85"/>
      <c r="AB21" s="85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5"/>
      <c r="AN21" s="85"/>
      <c r="AO21" s="85"/>
      <c r="AP21" s="85"/>
      <c r="AQ21" s="85"/>
      <c r="AR21" s="85"/>
    </row>
    <row r="22" spans="1:44" ht="95.25" customHeight="1">
      <c r="A22" s="89"/>
      <c r="B22" s="89"/>
      <c r="C22" s="87" t="s">
        <v>10</v>
      </c>
      <c r="D22" s="87"/>
      <c r="E22" s="87"/>
      <c r="F22" s="87" t="s">
        <v>11</v>
      </c>
      <c r="G22" s="87"/>
      <c r="H22" s="87"/>
      <c r="I22" s="87" t="s">
        <v>12</v>
      </c>
      <c r="J22" s="88"/>
      <c r="K22" s="88"/>
      <c r="L22" s="87" t="s">
        <v>13</v>
      </c>
      <c r="M22" s="88"/>
      <c r="N22" s="88"/>
      <c r="O22" s="83"/>
      <c r="P22" s="84"/>
      <c r="Q22" s="84"/>
      <c r="R22" s="83"/>
      <c r="S22" s="83"/>
      <c r="T22" s="83"/>
      <c r="U22" s="83"/>
      <c r="V22" s="84"/>
      <c r="W22" s="84"/>
      <c r="X22" s="83"/>
      <c r="Y22" s="84"/>
      <c r="Z22" s="84"/>
      <c r="AA22" s="83"/>
      <c r="AB22" s="84"/>
      <c r="AC22" s="84"/>
      <c r="AD22" s="83"/>
      <c r="AE22" s="83"/>
      <c r="AF22" s="83"/>
      <c r="AG22" s="83"/>
      <c r="AH22" s="83"/>
      <c r="AI22" s="83"/>
      <c r="AJ22" s="83"/>
      <c r="AK22" s="84"/>
      <c r="AL22" s="84"/>
      <c r="AM22" s="83"/>
      <c r="AN22" s="84"/>
      <c r="AO22" s="84"/>
      <c r="AP22" s="83"/>
      <c r="AQ22" s="84"/>
      <c r="AR22" s="84"/>
    </row>
    <row r="23" spans="1:44">
      <c r="A23" s="89"/>
      <c r="B23" s="89"/>
      <c r="C23" s="3" t="s">
        <v>1</v>
      </c>
      <c r="D23" s="3" t="s">
        <v>2</v>
      </c>
      <c r="E23" s="3" t="s">
        <v>3</v>
      </c>
      <c r="F23" s="3" t="s">
        <v>1</v>
      </c>
      <c r="G23" s="3" t="s">
        <v>2</v>
      </c>
      <c r="H23" s="3" t="s">
        <v>3</v>
      </c>
      <c r="I23" s="3" t="s">
        <v>1</v>
      </c>
      <c r="J23" s="3" t="s">
        <v>2</v>
      </c>
      <c r="K23" s="3" t="s">
        <v>3</v>
      </c>
      <c r="L23" s="3" t="s">
        <v>1</v>
      </c>
      <c r="M23" s="3" t="s">
        <v>2</v>
      </c>
      <c r="N23" s="3" t="s">
        <v>3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>
      <c r="A24" s="3">
        <v>1</v>
      </c>
      <c r="B24" s="34" t="s">
        <v>49</v>
      </c>
      <c r="C24" s="65">
        <v>848</v>
      </c>
      <c r="D24" s="65">
        <v>526</v>
      </c>
      <c r="E24" s="66">
        <f t="shared" ref="E24:E29" si="27">SUM(D24*100/C24)</f>
        <v>62.028301886792455</v>
      </c>
      <c r="F24" s="33">
        <v>1</v>
      </c>
      <c r="G24" s="33">
        <v>1</v>
      </c>
      <c r="H24" s="35">
        <f t="shared" ref="H24:H29" si="28">SUM(G24*100/F24)</f>
        <v>100</v>
      </c>
      <c r="I24" s="63">
        <v>47</v>
      </c>
      <c r="J24" s="63">
        <v>47</v>
      </c>
      <c r="K24" s="40">
        <f t="shared" ref="K24:K29" si="29">SUM(J24*100/I24)</f>
        <v>100</v>
      </c>
      <c r="L24" s="63">
        <v>8</v>
      </c>
      <c r="M24" s="63">
        <v>7</v>
      </c>
      <c r="N24" s="40">
        <f>SUM(M24-L24)*100/L24</f>
        <v>-12.5</v>
      </c>
      <c r="O24" s="11"/>
      <c r="P24" s="11"/>
      <c r="Q24" s="11"/>
    </row>
    <row r="25" spans="1:44">
      <c r="A25" s="3">
        <v>2</v>
      </c>
      <c r="B25" s="34" t="s">
        <v>31</v>
      </c>
      <c r="C25" s="65">
        <v>206</v>
      </c>
      <c r="D25" s="65">
        <v>152</v>
      </c>
      <c r="E25" s="66">
        <f t="shared" si="27"/>
        <v>73.786407766990294</v>
      </c>
      <c r="F25" s="33">
        <v>2</v>
      </c>
      <c r="G25" s="33">
        <v>2</v>
      </c>
      <c r="H25" s="35">
        <f t="shared" si="28"/>
        <v>100</v>
      </c>
      <c r="I25" s="63">
        <v>29</v>
      </c>
      <c r="J25" s="63">
        <v>29</v>
      </c>
      <c r="K25" s="40">
        <f t="shared" si="29"/>
        <v>100</v>
      </c>
      <c r="L25" s="63">
        <v>2</v>
      </c>
      <c r="M25" s="63">
        <v>1</v>
      </c>
      <c r="N25" s="40">
        <f t="shared" ref="N25:N29" si="30">SUM(M25-L25)*100/L25</f>
        <v>-50</v>
      </c>
      <c r="O25" s="11"/>
      <c r="P25" s="11"/>
      <c r="Q25" s="11"/>
    </row>
    <row r="26" spans="1:44">
      <c r="A26" s="3">
        <v>3</v>
      </c>
      <c r="B26" s="34" t="s">
        <v>33</v>
      </c>
      <c r="C26" s="65">
        <v>478</v>
      </c>
      <c r="D26" s="65">
        <v>352</v>
      </c>
      <c r="E26" s="66">
        <f t="shared" si="27"/>
        <v>73.640167364016733</v>
      </c>
      <c r="F26" s="33">
        <v>1</v>
      </c>
      <c r="G26" s="33">
        <v>1</v>
      </c>
      <c r="H26" s="35">
        <f t="shared" si="28"/>
        <v>100</v>
      </c>
      <c r="I26" s="63">
        <v>19</v>
      </c>
      <c r="J26" s="63">
        <v>19</v>
      </c>
      <c r="K26" s="40">
        <f t="shared" si="29"/>
        <v>100</v>
      </c>
      <c r="L26" s="63">
        <v>4</v>
      </c>
      <c r="M26" s="63">
        <v>2</v>
      </c>
      <c r="N26" s="40">
        <f t="shared" si="30"/>
        <v>-50</v>
      </c>
      <c r="O26" s="11"/>
      <c r="P26" s="11"/>
      <c r="Q26" s="11"/>
    </row>
    <row r="27" spans="1:44">
      <c r="A27" s="3">
        <v>4</v>
      </c>
      <c r="B27" s="34" t="s">
        <v>32</v>
      </c>
      <c r="C27" s="65">
        <v>433</v>
      </c>
      <c r="D27" s="65">
        <v>339</v>
      </c>
      <c r="E27" s="66">
        <f t="shared" si="27"/>
        <v>78.290993071593533</v>
      </c>
      <c r="F27" s="33">
        <v>1</v>
      </c>
      <c r="G27" s="33">
        <v>1</v>
      </c>
      <c r="H27" s="35">
        <f t="shared" si="28"/>
        <v>100</v>
      </c>
      <c r="I27" s="63">
        <v>24</v>
      </c>
      <c r="J27" s="63">
        <v>24</v>
      </c>
      <c r="K27" s="40">
        <f t="shared" si="29"/>
        <v>100</v>
      </c>
      <c r="L27" s="63">
        <v>7</v>
      </c>
      <c r="M27" s="63">
        <v>6</v>
      </c>
      <c r="N27" s="40">
        <f t="shared" si="30"/>
        <v>-14.285714285714286</v>
      </c>
      <c r="O27" s="11"/>
      <c r="P27" s="11"/>
      <c r="Q27" s="11"/>
    </row>
    <row r="28" spans="1:44">
      <c r="A28" s="3">
        <v>5</v>
      </c>
      <c r="B28" s="34" t="s">
        <v>29</v>
      </c>
      <c r="C28" s="65">
        <v>277</v>
      </c>
      <c r="D28" s="65">
        <v>207</v>
      </c>
      <c r="E28" s="66">
        <f t="shared" si="27"/>
        <v>74.729241877256314</v>
      </c>
      <c r="F28" s="33">
        <v>2</v>
      </c>
      <c r="G28" s="33">
        <v>2</v>
      </c>
      <c r="H28" s="35">
        <f t="shared" si="28"/>
        <v>100</v>
      </c>
      <c r="I28" s="63">
        <v>38</v>
      </c>
      <c r="J28" s="63">
        <v>38</v>
      </c>
      <c r="K28" s="40">
        <f t="shared" si="29"/>
        <v>100</v>
      </c>
      <c r="L28" s="63">
        <v>6</v>
      </c>
      <c r="M28" s="63">
        <v>5</v>
      </c>
      <c r="N28" s="40">
        <f t="shared" si="30"/>
        <v>-16.666666666666668</v>
      </c>
      <c r="O28" s="11"/>
      <c r="P28" s="11"/>
      <c r="Q28" s="11"/>
    </row>
    <row r="29" spans="1:44">
      <c r="A29" s="3">
        <v>6</v>
      </c>
      <c r="B29" s="34" t="s">
        <v>34</v>
      </c>
      <c r="C29" s="63">
        <v>297</v>
      </c>
      <c r="D29" s="63">
        <v>220</v>
      </c>
      <c r="E29" s="64">
        <f t="shared" si="27"/>
        <v>74.074074074074076</v>
      </c>
      <c r="F29" s="33">
        <v>1</v>
      </c>
      <c r="G29" s="33">
        <v>1</v>
      </c>
      <c r="H29" s="35">
        <f t="shared" si="28"/>
        <v>100</v>
      </c>
      <c r="I29" s="63">
        <v>29</v>
      </c>
      <c r="J29" s="63">
        <v>29</v>
      </c>
      <c r="K29" s="40">
        <f t="shared" si="29"/>
        <v>100</v>
      </c>
      <c r="L29" s="63">
        <v>5</v>
      </c>
      <c r="M29" s="63">
        <v>6</v>
      </c>
      <c r="N29" s="40">
        <f t="shared" si="30"/>
        <v>20</v>
      </c>
      <c r="O29" s="11"/>
      <c r="P29" s="11"/>
      <c r="Q29" s="11"/>
    </row>
    <row r="30" spans="1:44">
      <c r="A30" s="3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1"/>
      <c r="P30" s="11"/>
      <c r="Q30" s="11"/>
    </row>
    <row r="31" spans="1:44">
      <c r="A31" s="3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1"/>
      <c r="P31" s="11"/>
      <c r="Q31" s="11"/>
    </row>
    <row r="32" spans="1:44">
      <c r="A32" s="3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1"/>
      <c r="P32" s="11"/>
      <c r="Q32" s="11"/>
    </row>
    <row r="33" spans="1:44">
      <c r="A33" s="3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1"/>
      <c r="P33" s="11"/>
      <c r="Q33" s="11"/>
    </row>
    <row r="34" spans="1:44">
      <c r="A34" s="3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1"/>
      <c r="Q34" s="11"/>
    </row>
    <row r="35" spans="1:44">
      <c r="A35" s="3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1"/>
      <c r="P35" s="11"/>
      <c r="Q35" s="11"/>
    </row>
    <row r="36" spans="1:44">
      <c r="A36" s="3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1"/>
      <c r="Q36" s="11"/>
    </row>
    <row r="37" spans="1:44">
      <c r="A37" s="3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11"/>
      <c r="Q37" s="11"/>
    </row>
    <row r="38" spans="1:44">
      <c r="A38" s="3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11"/>
      <c r="Q38" s="11"/>
    </row>
    <row r="39" spans="1:44">
      <c r="A39" s="82" t="s">
        <v>4</v>
      </c>
      <c r="B39" s="82"/>
      <c r="C39" s="27">
        <f>SUM(C24:C38)</f>
        <v>2539</v>
      </c>
      <c r="D39" s="25">
        <f>SUM(D24:D38)</f>
        <v>1796</v>
      </c>
      <c r="E39" s="26">
        <f t="shared" ref="E39" si="31">SUM(D39*100/C39)</f>
        <v>70.736510437179987</v>
      </c>
      <c r="F39" s="27">
        <f>SUM(F24:F38)</f>
        <v>8</v>
      </c>
      <c r="G39" s="25">
        <f>SUM(G24:G38)</f>
        <v>8</v>
      </c>
      <c r="H39" s="26">
        <f t="shared" ref="H39" si="32">SUM(G39*100/F39)</f>
        <v>100</v>
      </c>
      <c r="I39" s="27">
        <f>SUM(I24:I38)</f>
        <v>186</v>
      </c>
      <c r="J39" s="25">
        <f>SUM(J24:J38)</f>
        <v>186</v>
      </c>
      <c r="K39" s="26">
        <f t="shared" ref="K39" si="33">SUM(J39*100/I39)</f>
        <v>100</v>
      </c>
      <c r="L39" s="25">
        <f>SUM(L24:L38)</f>
        <v>32</v>
      </c>
      <c r="M39" s="25">
        <f>SUM(M24:M38)</f>
        <v>27</v>
      </c>
      <c r="N39" s="60">
        <f>SUM(M39-L39)*100/L39</f>
        <v>-15.625</v>
      </c>
      <c r="O39" s="11"/>
      <c r="P39" s="11"/>
      <c r="Q39" s="11"/>
    </row>
    <row r="40" spans="1:44">
      <c r="A40" s="89" t="s">
        <v>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</row>
    <row r="41" spans="1:44" s="2" customFormat="1">
      <c r="A41" s="89" t="s">
        <v>0</v>
      </c>
      <c r="B41" s="89"/>
      <c r="C41" s="89" t="s">
        <v>24</v>
      </c>
      <c r="D41" s="89"/>
      <c r="E41" s="89"/>
      <c r="F41" s="89" t="s">
        <v>25</v>
      </c>
      <c r="G41" s="89"/>
      <c r="H41" s="89"/>
      <c r="I41" s="89"/>
      <c r="J41" s="89"/>
      <c r="K41" s="89"/>
      <c r="L41" s="89"/>
      <c r="M41" s="89"/>
      <c r="N41" s="89"/>
      <c r="O41" s="8"/>
      <c r="P41" s="8"/>
      <c r="Q41" s="8"/>
      <c r="R41" s="8"/>
      <c r="S41" s="8"/>
      <c r="T41" s="8"/>
      <c r="U41" s="8"/>
      <c r="V41" s="8"/>
      <c r="W41" s="8"/>
      <c r="X41" s="85"/>
      <c r="Y41" s="85"/>
      <c r="Z41" s="85"/>
      <c r="AA41" s="85"/>
      <c r="AB41" s="85"/>
      <c r="AC41" s="85"/>
      <c r="AD41" s="86"/>
      <c r="AE41" s="86"/>
      <c r="AF41" s="86"/>
      <c r="AG41" s="86"/>
      <c r="AH41" s="86"/>
      <c r="AI41" s="86"/>
      <c r="AJ41" s="86"/>
      <c r="AK41" s="86"/>
      <c r="AL41" s="86"/>
      <c r="AM41" s="85"/>
      <c r="AN41" s="85"/>
      <c r="AO41" s="85"/>
      <c r="AP41" s="85"/>
      <c r="AQ41" s="85"/>
      <c r="AR41" s="85"/>
    </row>
    <row r="42" spans="1:44" ht="95.25" customHeight="1">
      <c r="A42" s="89"/>
      <c r="B42" s="89"/>
      <c r="C42" s="87" t="s">
        <v>14</v>
      </c>
      <c r="D42" s="88"/>
      <c r="E42" s="88"/>
      <c r="F42" s="87" t="s">
        <v>15</v>
      </c>
      <c r="G42" s="87"/>
      <c r="H42" s="87"/>
      <c r="I42" s="87" t="s">
        <v>16</v>
      </c>
      <c r="J42" s="87"/>
      <c r="K42" s="87"/>
      <c r="L42" s="87" t="s">
        <v>17</v>
      </c>
      <c r="M42" s="87"/>
      <c r="N42" s="87"/>
      <c r="O42" s="83"/>
      <c r="P42" s="83"/>
      <c r="Q42" s="83"/>
      <c r="R42" s="83"/>
      <c r="S42" s="83"/>
      <c r="T42" s="83"/>
      <c r="U42" s="83"/>
      <c r="V42" s="84"/>
      <c r="W42" s="84"/>
      <c r="X42" s="83"/>
      <c r="Y42" s="84"/>
      <c r="Z42" s="84"/>
      <c r="AA42" s="83"/>
      <c r="AB42" s="84"/>
      <c r="AC42" s="84"/>
      <c r="AD42" s="83"/>
      <c r="AE42" s="83"/>
      <c r="AF42" s="83"/>
      <c r="AG42" s="83"/>
      <c r="AH42" s="83"/>
      <c r="AI42" s="83"/>
      <c r="AJ42" s="83"/>
      <c r="AK42" s="84"/>
      <c r="AL42" s="84"/>
      <c r="AM42" s="83"/>
      <c r="AN42" s="84"/>
      <c r="AO42" s="84"/>
      <c r="AP42" s="83"/>
      <c r="AQ42" s="84"/>
      <c r="AR42" s="84"/>
    </row>
    <row r="43" spans="1:44">
      <c r="A43" s="89"/>
      <c r="B43" s="89"/>
      <c r="C43" s="3" t="s">
        <v>1</v>
      </c>
      <c r="D43" s="3" t="s">
        <v>2</v>
      </c>
      <c r="E43" s="3" t="s">
        <v>3</v>
      </c>
      <c r="F43" s="38" t="s">
        <v>41</v>
      </c>
      <c r="G43" s="38" t="s">
        <v>42</v>
      </c>
      <c r="H43" s="3" t="s">
        <v>3</v>
      </c>
      <c r="I43" s="3" t="s">
        <v>41</v>
      </c>
      <c r="J43" s="3" t="s">
        <v>2</v>
      </c>
      <c r="K43" s="3" t="s">
        <v>3</v>
      </c>
      <c r="L43" s="3" t="s">
        <v>1</v>
      </c>
      <c r="M43" s="3" t="s">
        <v>2</v>
      </c>
      <c r="N43" s="3" t="s">
        <v>3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>
      <c r="A44" s="3">
        <v>1</v>
      </c>
      <c r="B44" s="34" t="s">
        <v>49</v>
      </c>
      <c r="C44" s="33">
        <v>540</v>
      </c>
      <c r="D44" s="33">
        <v>493</v>
      </c>
      <c r="E44" s="35">
        <f t="shared" ref="E44:E49" si="34">SUM(D44*100/C44)</f>
        <v>91.296296296296291</v>
      </c>
      <c r="F44" s="65">
        <v>49</v>
      </c>
      <c r="G44" s="65">
        <v>16</v>
      </c>
      <c r="H44" s="40">
        <f t="shared" ref="H44:H49" si="35">SUM(G44-F44)*100/F44</f>
        <v>-67.34693877551021</v>
      </c>
      <c r="I44" s="39">
        <v>64</v>
      </c>
      <c r="J44" s="39">
        <v>28</v>
      </c>
      <c r="K44" s="40">
        <f t="shared" ref="K44:K49" si="36">SUM(J44-I44)*100/I44</f>
        <v>-56.25</v>
      </c>
      <c r="L44" s="32">
        <v>500</v>
      </c>
      <c r="M44" s="63">
        <v>433</v>
      </c>
      <c r="N44" s="35">
        <f t="shared" ref="N44:N49" si="37">SUM(M44*100/L44)</f>
        <v>86.6</v>
      </c>
    </row>
    <row r="45" spans="1:44">
      <c r="A45" s="3">
        <v>2</v>
      </c>
      <c r="B45" s="34" t="s">
        <v>31</v>
      </c>
      <c r="C45" s="33">
        <v>265</v>
      </c>
      <c r="D45" s="33">
        <v>238</v>
      </c>
      <c r="E45" s="35">
        <f t="shared" si="34"/>
        <v>89.811320754716988</v>
      </c>
      <c r="F45" s="65">
        <v>21</v>
      </c>
      <c r="G45" s="65">
        <v>3</v>
      </c>
      <c r="H45" s="40">
        <f t="shared" si="35"/>
        <v>-85.714285714285708</v>
      </c>
      <c r="I45" s="39">
        <v>20</v>
      </c>
      <c r="J45" s="39">
        <v>12</v>
      </c>
      <c r="K45" s="40">
        <f t="shared" si="36"/>
        <v>-40</v>
      </c>
      <c r="L45" s="32">
        <v>300</v>
      </c>
      <c r="M45" s="63">
        <v>228</v>
      </c>
      <c r="N45" s="35">
        <f t="shared" si="37"/>
        <v>76</v>
      </c>
    </row>
    <row r="46" spans="1:44">
      <c r="A46" s="3">
        <v>3</v>
      </c>
      <c r="B46" s="34" t="s">
        <v>33</v>
      </c>
      <c r="C46" s="33">
        <v>424</v>
      </c>
      <c r="D46" s="33">
        <v>335</v>
      </c>
      <c r="E46" s="35">
        <f t="shared" si="34"/>
        <v>79.009433962264154</v>
      </c>
      <c r="F46" s="65">
        <v>28</v>
      </c>
      <c r="G46" s="65">
        <v>7</v>
      </c>
      <c r="H46" s="40">
        <f t="shared" si="35"/>
        <v>-75</v>
      </c>
      <c r="I46" s="39">
        <v>32</v>
      </c>
      <c r="J46" s="39">
        <v>12</v>
      </c>
      <c r="K46" s="40">
        <f t="shared" si="36"/>
        <v>-62.5</v>
      </c>
      <c r="L46" s="63">
        <v>300</v>
      </c>
      <c r="M46" s="63">
        <v>238</v>
      </c>
      <c r="N46" s="35">
        <f t="shared" si="37"/>
        <v>79.333333333333329</v>
      </c>
    </row>
    <row r="47" spans="1:44">
      <c r="A47" s="3">
        <v>4</v>
      </c>
      <c r="B47" s="34" t="s">
        <v>32</v>
      </c>
      <c r="C47" s="33">
        <v>434</v>
      </c>
      <c r="D47" s="33">
        <v>341</v>
      </c>
      <c r="E47" s="35">
        <f t="shared" si="34"/>
        <v>78.571428571428569</v>
      </c>
      <c r="F47" s="65">
        <v>23</v>
      </c>
      <c r="G47" s="65">
        <v>6</v>
      </c>
      <c r="H47" s="40">
        <f t="shared" si="35"/>
        <v>-73.913043478260875</v>
      </c>
      <c r="I47" s="39">
        <v>24</v>
      </c>
      <c r="J47" s="39">
        <v>10</v>
      </c>
      <c r="K47" s="40">
        <f t="shared" si="36"/>
        <v>-58.333333333333336</v>
      </c>
      <c r="L47" s="63">
        <v>100</v>
      </c>
      <c r="M47" s="63">
        <v>79</v>
      </c>
      <c r="N47" s="35">
        <f t="shared" si="37"/>
        <v>79</v>
      </c>
    </row>
    <row r="48" spans="1:44">
      <c r="A48" s="3">
        <v>5</v>
      </c>
      <c r="B48" s="34" t="s">
        <v>29</v>
      </c>
      <c r="C48" s="33">
        <v>255</v>
      </c>
      <c r="D48" s="33">
        <v>226</v>
      </c>
      <c r="E48" s="35">
        <f t="shared" si="34"/>
        <v>88.627450980392155</v>
      </c>
      <c r="F48" s="65">
        <v>16</v>
      </c>
      <c r="G48" s="65">
        <v>9</v>
      </c>
      <c r="H48" s="40">
        <f t="shared" si="35"/>
        <v>-43.75</v>
      </c>
      <c r="I48" s="39">
        <v>29</v>
      </c>
      <c r="J48" s="108">
        <v>5</v>
      </c>
      <c r="K48" s="40">
        <f t="shared" si="36"/>
        <v>-82.758620689655174</v>
      </c>
      <c r="L48" s="63">
        <v>200</v>
      </c>
      <c r="M48" s="63">
        <v>154</v>
      </c>
      <c r="N48" s="35">
        <f t="shared" si="37"/>
        <v>77</v>
      </c>
    </row>
    <row r="49" spans="1:44">
      <c r="A49" s="3">
        <v>6</v>
      </c>
      <c r="B49" s="34" t="s">
        <v>34</v>
      </c>
      <c r="C49" s="33">
        <v>330</v>
      </c>
      <c r="D49" s="33">
        <v>262</v>
      </c>
      <c r="E49" s="35">
        <f t="shared" si="34"/>
        <v>79.393939393939391</v>
      </c>
      <c r="F49" s="65">
        <v>7</v>
      </c>
      <c r="G49" s="65">
        <v>10</v>
      </c>
      <c r="H49" s="40">
        <f t="shared" si="35"/>
        <v>42.857142857142854</v>
      </c>
      <c r="I49" s="39">
        <v>27</v>
      </c>
      <c r="J49" s="39">
        <v>9</v>
      </c>
      <c r="K49" s="40">
        <f t="shared" si="36"/>
        <v>-66.666666666666671</v>
      </c>
      <c r="L49" s="32">
        <v>100</v>
      </c>
      <c r="M49" s="63">
        <v>82</v>
      </c>
      <c r="N49" s="64">
        <f t="shared" si="37"/>
        <v>82</v>
      </c>
    </row>
    <row r="50" spans="1:44">
      <c r="A50" s="3">
        <v>7</v>
      </c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44">
      <c r="A51" s="3">
        <v>8</v>
      </c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44">
      <c r="A52" s="3">
        <v>9</v>
      </c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44">
      <c r="A53" s="3">
        <v>10</v>
      </c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44">
      <c r="A54" s="3">
        <v>11</v>
      </c>
      <c r="B54" s="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44">
      <c r="A55" s="3">
        <v>12</v>
      </c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44">
      <c r="A56" s="3">
        <v>13</v>
      </c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44">
      <c r="A57" s="3">
        <v>14</v>
      </c>
      <c r="B57" s="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44">
      <c r="A58" s="3">
        <v>15</v>
      </c>
      <c r="B58" s="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44">
      <c r="A59" s="82" t="s">
        <v>4</v>
      </c>
      <c r="B59" s="82"/>
      <c r="C59" s="27">
        <f>SUM(C44:C58)</f>
        <v>2248</v>
      </c>
      <c r="D59" s="25">
        <f>SUM(D44:D58)</f>
        <v>1895</v>
      </c>
      <c r="E59" s="26">
        <f t="shared" ref="E59" si="38">SUM(D59*100/C59)</f>
        <v>84.297153024911026</v>
      </c>
      <c r="F59" s="25">
        <f>SUM(F44:F58)</f>
        <v>144</v>
      </c>
      <c r="G59" s="25">
        <f>SUM(G44:G58)</f>
        <v>51</v>
      </c>
      <c r="H59" s="60">
        <f t="shared" ref="H59" si="39">SUM(G59-F59)*100/F59</f>
        <v>-64.583333333333329</v>
      </c>
      <c r="I59" s="25">
        <f>SUM(I44:I58)</f>
        <v>196</v>
      </c>
      <c r="J59" s="25">
        <f>SUM(J44:J58)</f>
        <v>76</v>
      </c>
      <c r="K59" s="60">
        <f t="shared" ref="K59" si="40">SUM(J59-I59)*100/I59</f>
        <v>-61.224489795918366</v>
      </c>
      <c r="L59" s="27">
        <f>SUM(L44:L58)</f>
        <v>1500</v>
      </c>
      <c r="M59" s="25">
        <f>SUM(M44:M58)</f>
        <v>1214</v>
      </c>
      <c r="N59" s="26">
        <f t="shared" ref="N59" si="41">SUM(M59*100/L59)</f>
        <v>80.933333333333337</v>
      </c>
    </row>
    <row r="60" spans="1:44">
      <c r="A60" s="89" t="s">
        <v>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44" s="2" customFormat="1">
      <c r="A61" s="89" t="s">
        <v>0</v>
      </c>
      <c r="B61" s="89"/>
      <c r="C61" s="89" t="s">
        <v>26</v>
      </c>
      <c r="D61" s="89"/>
      <c r="E61" s="89"/>
      <c r="F61" s="89" t="s">
        <v>27</v>
      </c>
      <c r="G61" s="89"/>
      <c r="H61" s="89"/>
      <c r="I61" s="89"/>
      <c r="J61" s="89"/>
      <c r="K61" s="89"/>
      <c r="L61" s="89"/>
      <c r="M61" s="89"/>
      <c r="N61" s="89"/>
      <c r="O61" s="8"/>
      <c r="P61" s="8"/>
      <c r="Q61" s="8"/>
      <c r="R61" s="8"/>
      <c r="S61" s="8"/>
      <c r="T61" s="8"/>
      <c r="U61" s="8"/>
      <c r="V61" s="8"/>
      <c r="W61" s="8"/>
      <c r="X61" s="85"/>
      <c r="Y61" s="85"/>
      <c r="Z61" s="85"/>
      <c r="AA61" s="85"/>
      <c r="AB61" s="85"/>
      <c r="AC61" s="85"/>
      <c r="AD61" s="86"/>
      <c r="AE61" s="86"/>
      <c r="AF61" s="86"/>
      <c r="AG61" s="86"/>
      <c r="AH61" s="86"/>
      <c r="AI61" s="86"/>
      <c r="AJ61" s="86"/>
      <c r="AK61" s="86"/>
      <c r="AL61" s="86"/>
      <c r="AM61" s="85"/>
      <c r="AN61" s="85"/>
      <c r="AO61" s="85"/>
      <c r="AP61" s="85"/>
      <c r="AQ61" s="85"/>
      <c r="AR61" s="85"/>
    </row>
    <row r="62" spans="1:44" ht="95.25" customHeight="1">
      <c r="A62" s="89"/>
      <c r="B62" s="89"/>
      <c r="C62" s="87" t="s">
        <v>18</v>
      </c>
      <c r="D62" s="88"/>
      <c r="E62" s="88"/>
      <c r="F62" s="87" t="s">
        <v>19</v>
      </c>
      <c r="G62" s="88"/>
      <c r="H62" s="88"/>
      <c r="I62" s="87"/>
      <c r="J62" s="87"/>
      <c r="K62" s="87"/>
      <c r="L62" s="87"/>
      <c r="M62" s="87"/>
      <c r="N62" s="87"/>
      <c r="O62" s="83"/>
      <c r="P62" s="83"/>
      <c r="Q62" s="83"/>
      <c r="R62" s="83"/>
      <c r="S62" s="83"/>
      <c r="T62" s="83"/>
      <c r="U62" s="83"/>
      <c r="V62" s="84"/>
      <c r="W62" s="84"/>
      <c r="X62" s="83"/>
      <c r="Y62" s="84"/>
      <c r="Z62" s="84"/>
      <c r="AA62" s="83"/>
      <c r="AB62" s="84"/>
      <c r="AC62" s="84"/>
      <c r="AD62" s="83"/>
      <c r="AE62" s="83"/>
      <c r="AF62" s="83"/>
      <c r="AG62" s="83"/>
      <c r="AH62" s="83"/>
      <c r="AI62" s="83"/>
      <c r="AJ62" s="83"/>
      <c r="AK62" s="84"/>
      <c r="AL62" s="84"/>
      <c r="AM62" s="83"/>
      <c r="AN62" s="84"/>
      <c r="AO62" s="84"/>
      <c r="AP62" s="83"/>
      <c r="AQ62" s="84"/>
      <c r="AR62" s="84"/>
    </row>
    <row r="63" spans="1:44">
      <c r="A63" s="89"/>
      <c r="B63" s="89"/>
      <c r="C63" s="3" t="s">
        <v>1</v>
      </c>
      <c r="D63" s="3" t="s">
        <v>2</v>
      </c>
      <c r="E63" s="3" t="s">
        <v>3</v>
      </c>
      <c r="F63" s="3" t="s">
        <v>1</v>
      </c>
      <c r="G63" s="3" t="s">
        <v>2</v>
      </c>
      <c r="H63" s="3" t="s">
        <v>3</v>
      </c>
      <c r="I63" s="3" t="s">
        <v>1</v>
      </c>
      <c r="J63" s="3" t="s">
        <v>2</v>
      </c>
      <c r="K63" s="3" t="s">
        <v>3</v>
      </c>
      <c r="L63" s="3" t="s">
        <v>1</v>
      </c>
      <c r="M63" s="3" t="s">
        <v>2</v>
      </c>
      <c r="N63" s="3" t="s">
        <v>3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>
      <c r="A64" s="3">
        <v>1</v>
      </c>
      <c r="B64" s="34" t="s">
        <v>49</v>
      </c>
      <c r="C64" s="81">
        <v>1280</v>
      </c>
      <c r="D64" s="71">
        <v>774</v>
      </c>
      <c r="E64" s="64">
        <f t="shared" ref="E64:E69" si="42">SUM(D64*100/C64)</f>
        <v>60.46875</v>
      </c>
      <c r="F64" s="37">
        <v>120</v>
      </c>
      <c r="G64" s="37">
        <v>115</v>
      </c>
      <c r="H64" s="64">
        <f t="shared" ref="H64:H69" si="43">SUM(G64*100/F64)</f>
        <v>95.833333333333329</v>
      </c>
      <c r="I64" s="7"/>
      <c r="J64" s="7"/>
      <c r="K64" s="7"/>
      <c r="L64" s="7"/>
      <c r="M64" s="7"/>
      <c r="N64" s="7"/>
    </row>
    <row r="65" spans="1:14">
      <c r="A65" s="3">
        <v>2</v>
      </c>
      <c r="B65" s="34" t="s">
        <v>31</v>
      </c>
      <c r="C65" s="80">
        <v>596</v>
      </c>
      <c r="D65" s="71">
        <v>435</v>
      </c>
      <c r="E65" s="64">
        <f t="shared" si="42"/>
        <v>72.986577181208048</v>
      </c>
      <c r="F65" s="37">
        <v>81</v>
      </c>
      <c r="G65" s="37">
        <v>77</v>
      </c>
      <c r="H65" s="64">
        <f t="shared" si="43"/>
        <v>95.061728395061735</v>
      </c>
      <c r="I65" s="7"/>
      <c r="J65" s="7"/>
      <c r="K65" s="7"/>
      <c r="L65" s="7"/>
      <c r="M65" s="7"/>
      <c r="N65" s="7"/>
    </row>
    <row r="66" spans="1:14">
      <c r="A66" s="3">
        <v>3</v>
      </c>
      <c r="B66" s="34" t="s">
        <v>33</v>
      </c>
      <c r="C66" s="73">
        <v>786</v>
      </c>
      <c r="D66" s="73">
        <v>456</v>
      </c>
      <c r="E66" s="64">
        <f t="shared" si="42"/>
        <v>58.015267175572518</v>
      </c>
      <c r="F66" s="37">
        <v>62</v>
      </c>
      <c r="G66" s="37">
        <v>60</v>
      </c>
      <c r="H66" s="64">
        <f t="shared" si="43"/>
        <v>96.774193548387103</v>
      </c>
      <c r="I66" s="7"/>
      <c r="J66" s="7"/>
      <c r="K66" s="7"/>
      <c r="L66" s="7"/>
      <c r="M66" s="7"/>
      <c r="N66" s="7"/>
    </row>
    <row r="67" spans="1:14">
      <c r="A67" s="3">
        <v>4</v>
      </c>
      <c r="B67" s="34" t="s">
        <v>32</v>
      </c>
      <c r="C67" s="80">
        <v>836</v>
      </c>
      <c r="D67" s="71">
        <v>538</v>
      </c>
      <c r="E67" s="64">
        <f t="shared" si="42"/>
        <v>64.354066985645929</v>
      </c>
      <c r="F67" s="37">
        <v>62</v>
      </c>
      <c r="G67" s="37">
        <v>58</v>
      </c>
      <c r="H67" s="64">
        <f t="shared" si="43"/>
        <v>93.548387096774192</v>
      </c>
      <c r="I67" s="7"/>
      <c r="J67" s="7"/>
      <c r="K67" s="7"/>
      <c r="L67" s="7"/>
      <c r="M67" s="7"/>
      <c r="N67" s="7"/>
    </row>
    <row r="68" spans="1:14">
      <c r="A68" s="3">
        <v>5</v>
      </c>
      <c r="B68" s="34" t="s">
        <v>29</v>
      </c>
      <c r="C68" s="73">
        <v>539</v>
      </c>
      <c r="D68" s="73">
        <v>437</v>
      </c>
      <c r="E68" s="64">
        <f t="shared" si="42"/>
        <v>81.076066790352499</v>
      </c>
      <c r="F68" s="37">
        <v>51</v>
      </c>
      <c r="G68" s="37">
        <v>46</v>
      </c>
      <c r="H68" s="64">
        <f t="shared" si="43"/>
        <v>90.196078431372555</v>
      </c>
      <c r="I68" s="7"/>
      <c r="J68" s="7"/>
      <c r="K68" s="7"/>
      <c r="L68" s="7"/>
      <c r="M68" s="7"/>
      <c r="N68" s="7"/>
    </row>
    <row r="69" spans="1:14">
      <c r="A69" s="3">
        <v>6</v>
      </c>
      <c r="B69" s="34" t="s">
        <v>34</v>
      </c>
      <c r="C69" s="80">
        <v>404</v>
      </c>
      <c r="D69" s="71">
        <v>281</v>
      </c>
      <c r="E69" s="64">
        <f t="shared" si="42"/>
        <v>69.554455445544548</v>
      </c>
      <c r="F69" s="37">
        <v>70</v>
      </c>
      <c r="G69" s="37">
        <v>67</v>
      </c>
      <c r="H69" s="64">
        <f t="shared" si="43"/>
        <v>95.714285714285708</v>
      </c>
      <c r="I69" s="7"/>
      <c r="J69" s="7"/>
      <c r="K69" s="7"/>
      <c r="L69" s="7"/>
      <c r="M69" s="7"/>
      <c r="N69" s="7"/>
    </row>
    <row r="70" spans="1:14">
      <c r="A70" s="3">
        <v>7</v>
      </c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>
      <c r="A71" s="3">
        <v>8</v>
      </c>
      <c r="B71" s="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>
      <c r="A72" s="3">
        <v>9</v>
      </c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>
      <c r="A73" s="3">
        <v>10</v>
      </c>
      <c r="B73" s="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>
      <c r="A74" s="3">
        <v>11</v>
      </c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>
      <c r="A75" s="3">
        <v>12</v>
      </c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>
      <c r="A76" s="3">
        <v>13</v>
      </c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>
      <c r="A77" s="3">
        <v>14</v>
      </c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A78" s="3">
        <v>15</v>
      </c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82" t="s">
        <v>4</v>
      </c>
      <c r="B79" s="82"/>
      <c r="C79" s="27">
        <f>SUM(C64:C78)</f>
        <v>4441</v>
      </c>
      <c r="D79" s="27">
        <f>SUM(D64:D78)</f>
        <v>2921</v>
      </c>
      <c r="E79" s="61">
        <f t="shared" ref="E79" si="44">SUM(D79*100/C79)</f>
        <v>65.773474442693086</v>
      </c>
      <c r="F79" s="27">
        <f>SUM(F64:F78)</f>
        <v>446</v>
      </c>
      <c r="G79" s="27">
        <f>SUM(G64:G78)</f>
        <v>423</v>
      </c>
      <c r="H79" s="61">
        <f t="shared" ref="H79" si="45">SUM(G79*100/F79)</f>
        <v>94.843049327354265</v>
      </c>
      <c r="I79" s="12"/>
      <c r="J79" s="12"/>
      <c r="K79" s="12"/>
      <c r="L79" s="12"/>
      <c r="M79" s="12"/>
      <c r="N79" s="12"/>
    </row>
  </sheetData>
  <mergeCells count="96">
    <mergeCell ref="AM3:AO3"/>
    <mergeCell ref="A1:N1"/>
    <mergeCell ref="C2:E2"/>
    <mergeCell ref="F2:K2"/>
    <mergeCell ref="L2:W2"/>
    <mergeCell ref="B2:B4"/>
    <mergeCell ref="A2:A4"/>
    <mergeCell ref="AJ3:AL3"/>
    <mergeCell ref="AD21:AL21"/>
    <mergeCell ref="AD2:AL2"/>
    <mergeCell ref="AM2:AO2"/>
    <mergeCell ref="AP2:AR2"/>
    <mergeCell ref="C3:E3"/>
    <mergeCell ref="F3:H3"/>
    <mergeCell ref="I3:K3"/>
    <mergeCell ref="L3:N3"/>
    <mergeCell ref="O3:Q3"/>
    <mergeCell ref="R3:T3"/>
    <mergeCell ref="U3:W3"/>
    <mergeCell ref="X2:AC2"/>
    <mergeCell ref="X3:Z3"/>
    <mergeCell ref="AA3:AC3"/>
    <mergeCell ref="AD3:AF3"/>
    <mergeCell ref="AG3:AI3"/>
    <mergeCell ref="AP3:AR3"/>
    <mergeCell ref="A20:N20"/>
    <mergeCell ref="A21:B23"/>
    <mergeCell ref="C21:K21"/>
    <mergeCell ref="L21:N21"/>
    <mergeCell ref="X21:AC21"/>
    <mergeCell ref="AA22:AC22"/>
    <mergeCell ref="AM21:AO21"/>
    <mergeCell ref="AP21:AR21"/>
    <mergeCell ref="C22:E22"/>
    <mergeCell ref="F22:H22"/>
    <mergeCell ref="I22:K22"/>
    <mergeCell ref="L22:N22"/>
    <mergeCell ref="O22:Q22"/>
    <mergeCell ref="AP22:AR22"/>
    <mergeCell ref="A19:B19"/>
    <mergeCell ref="A39:B39"/>
    <mergeCell ref="A40:N40"/>
    <mergeCell ref="A41:B43"/>
    <mergeCell ref="C41:E41"/>
    <mergeCell ref="F41:N41"/>
    <mergeCell ref="X41:AC41"/>
    <mergeCell ref="AD41:AL41"/>
    <mergeCell ref="AM41:AO41"/>
    <mergeCell ref="R22:T22"/>
    <mergeCell ref="U22:W22"/>
    <mergeCell ref="X22:Z22"/>
    <mergeCell ref="AD22:AF22"/>
    <mergeCell ref="AG22:AI22"/>
    <mergeCell ref="AJ22:AL22"/>
    <mergeCell ref="AM22:AO22"/>
    <mergeCell ref="A59:B59"/>
    <mergeCell ref="AP41:AR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60:N60"/>
    <mergeCell ref="A61:B63"/>
    <mergeCell ref="C61:E61"/>
    <mergeCell ref="F61:H61"/>
    <mergeCell ref="I61:K61"/>
    <mergeCell ref="L61:N61"/>
    <mergeCell ref="X61:AC61"/>
    <mergeCell ref="AD61:AL61"/>
    <mergeCell ref="AM61:AO61"/>
    <mergeCell ref="AP61:AR61"/>
    <mergeCell ref="C62:E62"/>
    <mergeCell ref="F62:H62"/>
    <mergeCell ref="I62:K62"/>
    <mergeCell ref="L62:N62"/>
    <mergeCell ref="O62:Q62"/>
    <mergeCell ref="R62:T62"/>
    <mergeCell ref="AM62:AO62"/>
    <mergeCell ref="AP62:AR62"/>
    <mergeCell ref="AG62:AI62"/>
    <mergeCell ref="AJ62:AL62"/>
    <mergeCell ref="A79:B79"/>
    <mergeCell ref="U62:W62"/>
    <mergeCell ref="X62:Z62"/>
    <mergeCell ref="AA62:AC62"/>
    <mergeCell ref="AD62:AF62"/>
  </mergeCells>
  <pageMargins left="0.38" right="0.2" top="0.31" bottom="0.31" header="0.3" footer="0.26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Layout" topLeftCell="A4" zoomScaleNormal="100" workbookViewId="0">
      <selection activeCell="C33" sqref="C33:W38"/>
    </sheetView>
  </sheetViews>
  <sheetFormatPr defaultRowHeight="18"/>
  <cols>
    <col min="1" max="1" width="2.625" style="24" customWidth="1"/>
    <col min="2" max="2" width="8.625" style="13" customWidth="1"/>
    <col min="3" max="4" width="5" style="13" customWidth="1"/>
    <col min="5" max="5" width="7" style="13" customWidth="1"/>
    <col min="6" max="6" width="6.125" style="13" customWidth="1"/>
    <col min="7" max="7" width="4.625" style="13" customWidth="1"/>
    <col min="8" max="8" width="6.125" style="13" customWidth="1"/>
    <col min="9" max="9" width="4.75" style="13" customWidth="1"/>
    <col min="10" max="10" width="3.875" style="13" customWidth="1"/>
    <col min="11" max="11" width="6" style="13" customWidth="1"/>
    <col min="12" max="12" width="7.375" style="13" customWidth="1"/>
    <col min="13" max="14" width="5.375" style="13" customWidth="1"/>
    <col min="15" max="15" width="7.75" style="13" customWidth="1"/>
    <col min="16" max="16" width="5.375" style="13" customWidth="1"/>
    <col min="17" max="17" width="6.75" style="13" customWidth="1"/>
    <col min="18" max="18" width="6" style="13" customWidth="1"/>
    <col min="19" max="20" width="5.75" style="13" customWidth="1"/>
    <col min="21" max="21" width="5.375" style="13" customWidth="1"/>
    <col min="22" max="22" width="4.625" style="13" customWidth="1"/>
    <col min="23" max="23" width="6.125" style="13" customWidth="1"/>
    <col min="24" max="16384" width="9" style="13"/>
  </cols>
  <sheetData>
    <row r="1" spans="1:23" ht="21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16" customFormat="1" ht="18.75">
      <c r="A3" s="103" t="s">
        <v>28</v>
      </c>
      <c r="B3" s="103" t="s">
        <v>0</v>
      </c>
      <c r="C3" s="102" t="s">
        <v>20</v>
      </c>
      <c r="D3" s="102"/>
      <c r="E3" s="102"/>
      <c r="F3" s="99" t="s">
        <v>21</v>
      </c>
      <c r="G3" s="100"/>
      <c r="H3" s="100"/>
      <c r="I3" s="100"/>
      <c r="J3" s="100"/>
      <c r="K3" s="101"/>
      <c r="L3" s="102" t="s">
        <v>22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s="17" customFormat="1" ht="95.25" customHeight="1">
      <c r="A4" s="104"/>
      <c r="B4" s="104"/>
      <c r="C4" s="98" t="s">
        <v>7</v>
      </c>
      <c r="D4" s="98"/>
      <c r="E4" s="98"/>
      <c r="F4" s="98" t="s">
        <v>6</v>
      </c>
      <c r="G4" s="98"/>
      <c r="H4" s="98"/>
      <c r="I4" s="98" t="s">
        <v>8</v>
      </c>
      <c r="J4" s="98"/>
      <c r="K4" s="98"/>
      <c r="L4" s="98" t="s">
        <v>9</v>
      </c>
      <c r="M4" s="98"/>
      <c r="N4" s="98"/>
      <c r="O4" s="98" t="s">
        <v>10</v>
      </c>
      <c r="P4" s="98"/>
      <c r="Q4" s="98"/>
      <c r="R4" s="98" t="s">
        <v>11</v>
      </c>
      <c r="S4" s="98"/>
      <c r="T4" s="98"/>
      <c r="U4" s="98" t="s">
        <v>12</v>
      </c>
      <c r="V4" s="98"/>
      <c r="W4" s="98"/>
    </row>
    <row r="5" spans="1:23" s="17" customFormat="1" ht="15.75" customHeight="1">
      <c r="A5" s="105"/>
      <c r="B5" s="105"/>
      <c r="C5" s="53" t="s">
        <v>1</v>
      </c>
      <c r="D5" s="53" t="s">
        <v>2</v>
      </c>
      <c r="E5" s="53" t="s">
        <v>3</v>
      </c>
      <c r="F5" s="53" t="s">
        <v>1</v>
      </c>
      <c r="G5" s="53" t="s">
        <v>2</v>
      </c>
      <c r="H5" s="53" t="s">
        <v>3</v>
      </c>
      <c r="I5" s="53" t="s">
        <v>1</v>
      </c>
      <c r="J5" s="53" t="s">
        <v>2</v>
      </c>
      <c r="K5" s="53" t="s">
        <v>3</v>
      </c>
      <c r="L5" s="53" t="s">
        <v>1</v>
      </c>
      <c r="M5" s="53" t="s">
        <v>2</v>
      </c>
      <c r="N5" s="53" t="s">
        <v>3</v>
      </c>
      <c r="O5" s="53" t="s">
        <v>1</v>
      </c>
      <c r="P5" s="53" t="s">
        <v>2</v>
      </c>
      <c r="Q5" s="53" t="s">
        <v>3</v>
      </c>
      <c r="R5" s="53" t="s">
        <v>1</v>
      </c>
      <c r="S5" s="53" t="s">
        <v>2</v>
      </c>
      <c r="T5" s="53" t="s">
        <v>3</v>
      </c>
      <c r="U5" s="53" t="s">
        <v>1</v>
      </c>
      <c r="V5" s="53" t="s">
        <v>2</v>
      </c>
      <c r="W5" s="53" t="s">
        <v>3</v>
      </c>
    </row>
    <row r="6" spans="1:23" s="17" customFormat="1" ht="18.75">
      <c r="A6" s="57">
        <v>1</v>
      </c>
      <c r="B6" s="41" t="s">
        <v>30</v>
      </c>
      <c r="C6" s="42">
        <v>39</v>
      </c>
      <c r="D6" s="42">
        <v>23</v>
      </c>
      <c r="E6" s="44">
        <f t="shared" ref="E6:E11" si="0">SUM(D6*100/C6)</f>
        <v>58.974358974358971</v>
      </c>
      <c r="F6" s="42">
        <v>39</v>
      </c>
      <c r="G6" s="42">
        <v>3</v>
      </c>
      <c r="H6" s="44">
        <f t="shared" ref="H6:H11" si="1">SUM(G6*100/F6)</f>
        <v>7.6923076923076925</v>
      </c>
      <c r="I6" s="42">
        <v>45</v>
      </c>
      <c r="J6" s="42">
        <v>39</v>
      </c>
      <c r="K6" s="44">
        <f t="shared" ref="K6:K11" si="2">SUM(J6*100/I6)</f>
        <v>86.666666666666671</v>
      </c>
      <c r="L6" s="75">
        <v>1019</v>
      </c>
      <c r="M6" s="46">
        <v>85</v>
      </c>
      <c r="N6" s="68">
        <f t="shared" ref="N6:N11" si="3">SUM(M6*100/L6)</f>
        <v>8.3415112855740929</v>
      </c>
      <c r="O6" s="45">
        <v>848</v>
      </c>
      <c r="P6" s="45">
        <v>526</v>
      </c>
      <c r="Q6" s="43">
        <f t="shared" ref="Q6:Q11" si="4">SUM(P6*100/O6)</f>
        <v>62.028301886792455</v>
      </c>
      <c r="R6" s="42">
        <v>1</v>
      </c>
      <c r="S6" s="42">
        <v>1</v>
      </c>
      <c r="T6" s="44">
        <f t="shared" ref="T6:T11" si="5">SUM(S6*100/R6)</f>
        <v>100</v>
      </c>
      <c r="U6" s="42">
        <v>47</v>
      </c>
      <c r="V6" s="42">
        <v>47</v>
      </c>
      <c r="W6" s="49">
        <f t="shared" ref="W6:W11" si="6">SUM(V6*100/U6)</f>
        <v>100</v>
      </c>
    </row>
    <row r="7" spans="1:23" s="17" customFormat="1" ht="18.75">
      <c r="A7" s="57">
        <v>2</v>
      </c>
      <c r="B7" s="41" t="s">
        <v>31</v>
      </c>
      <c r="C7" s="42">
        <v>13</v>
      </c>
      <c r="D7" s="42">
        <v>9</v>
      </c>
      <c r="E7" s="44">
        <f t="shared" si="0"/>
        <v>69.230769230769226</v>
      </c>
      <c r="F7" s="42">
        <v>13</v>
      </c>
      <c r="G7" s="42">
        <v>2</v>
      </c>
      <c r="H7" s="44">
        <f t="shared" si="1"/>
        <v>15.384615384615385</v>
      </c>
      <c r="I7" s="42">
        <v>19</v>
      </c>
      <c r="J7" s="42">
        <v>18</v>
      </c>
      <c r="K7" s="44">
        <f t="shared" si="2"/>
        <v>94.736842105263165</v>
      </c>
      <c r="L7" s="46">
        <v>448</v>
      </c>
      <c r="M7" s="46">
        <v>46</v>
      </c>
      <c r="N7" s="68">
        <f t="shared" si="3"/>
        <v>10.267857142857142</v>
      </c>
      <c r="O7" s="45">
        <v>206</v>
      </c>
      <c r="P7" s="45">
        <v>152</v>
      </c>
      <c r="Q7" s="43">
        <f t="shared" si="4"/>
        <v>73.786407766990294</v>
      </c>
      <c r="R7" s="42">
        <v>2</v>
      </c>
      <c r="S7" s="42">
        <v>2</v>
      </c>
      <c r="T7" s="44">
        <f t="shared" si="5"/>
        <v>100</v>
      </c>
      <c r="U7" s="42">
        <v>29</v>
      </c>
      <c r="V7" s="42">
        <v>29</v>
      </c>
      <c r="W7" s="49">
        <f t="shared" si="6"/>
        <v>100</v>
      </c>
    </row>
    <row r="8" spans="1:23" s="17" customFormat="1" ht="18.75">
      <c r="A8" s="57">
        <v>3</v>
      </c>
      <c r="B8" s="41" t="s">
        <v>33</v>
      </c>
      <c r="C8" s="42">
        <v>15</v>
      </c>
      <c r="D8" s="42">
        <v>10</v>
      </c>
      <c r="E8" s="44">
        <f t="shared" si="0"/>
        <v>66.666666666666671</v>
      </c>
      <c r="F8" s="42">
        <v>15</v>
      </c>
      <c r="G8" s="42">
        <v>0</v>
      </c>
      <c r="H8" s="44">
        <f t="shared" si="1"/>
        <v>0</v>
      </c>
      <c r="I8" s="42">
        <v>32</v>
      </c>
      <c r="J8" s="42">
        <v>28</v>
      </c>
      <c r="K8" s="44">
        <f t="shared" si="2"/>
        <v>87.5</v>
      </c>
      <c r="L8" s="46">
        <v>769</v>
      </c>
      <c r="M8" s="46">
        <v>69</v>
      </c>
      <c r="N8" s="68">
        <f t="shared" si="3"/>
        <v>8.9726918075422635</v>
      </c>
      <c r="O8" s="45">
        <v>478</v>
      </c>
      <c r="P8" s="45">
        <v>352</v>
      </c>
      <c r="Q8" s="43">
        <f t="shared" si="4"/>
        <v>73.640167364016733</v>
      </c>
      <c r="R8" s="42">
        <v>1</v>
      </c>
      <c r="S8" s="42">
        <v>1</v>
      </c>
      <c r="T8" s="44">
        <f t="shared" si="5"/>
        <v>100</v>
      </c>
      <c r="U8" s="42">
        <v>19</v>
      </c>
      <c r="V8" s="42">
        <v>19</v>
      </c>
      <c r="W8" s="49">
        <f t="shared" si="6"/>
        <v>100</v>
      </c>
    </row>
    <row r="9" spans="1:23" s="17" customFormat="1" ht="18.75">
      <c r="A9" s="57">
        <v>4</v>
      </c>
      <c r="B9" s="41" t="s">
        <v>32</v>
      </c>
      <c r="C9" s="42">
        <v>17</v>
      </c>
      <c r="D9" s="42">
        <v>11</v>
      </c>
      <c r="E9" s="44">
        <f t="shared" si="0"/>
        <v>64.705882352941174</v>
      </c>
      <c r="F9" s="42">
        <v>17</v>
      </c>
      <c r="G9" s="42">
        <v>2</v>
      </c>
      <c r="H9" s="44">
        <f t="shared" si="1"/>
        <v>11.764705882352942</v>
      </c>
      <c r="I9" s="42">
        <v>23</v>
      </c>
      <c r="J9" s="42">
        <v>19</v>
      </c>
      <c r="K9" s="58">
        <f t="shared" si="2"/>
        <v>82.608695652173907</v>
      </c>
      <c r="L9" s="46">
        <v>655</v>
      </c>
      <c r="M9" s="46">
        <v>64</v>
      </c>
      <c r="N9" s="68">
        <f t="shared" si="3"/>
        <v>9.770992366412214</v>
      </c>
      <c r="O9" s="45">
        <v>433</v>
      </c>
      <c r="P9" s="45">
        <v>339</v>
      </c>
      <c r="Q9" s="43">
        <f t="shared" si="4"/>
        <v>78.290993071593533</v>
      </c>
      <c r="R9" s="42">
        <v>1</v>
      </c>
      <c r="S9" s="42">
        <v>1</v>
      </c>
      <c r="T9" s="44">
        <f t="shared" si="5"/>
        <v>100</v>
      </c>
      <c r="U9" s="42">
        <v>24</v>
      </c>
      <c r="V9" s="42">
        <v>24</v>
      </c>
      <c r="W9" s="49">
        <f t="shared" si="6"/>
        <v>100</v>
      </c>
    </row>
    <row r="10" spans="1:23" s="17" customFormat="1" ht="18.75">
      <c r="A10" s="57">
        <v>5</v>
      </c>
      <c r="B10" s="41" t="s">
        <v>29</v>
      </c>
      <c r="C10" s="42">
        <v>24</v>
      </c>
      <c r="D10" s="42">
        <v>20</v>
      </c>
      <c r="E10" s="44">
        <f t="shared" si="0"/>
        <v>83.333333333333329</v>
      </c>
      <c r="F10" s="42">
        <v>24</v>
      </c>
      <c r="G10" s="42">
        <v>4</v>
      </c>
      <c r="H10" s="44">
        <f t="shared" si="1"/>
        <v>16.666666666666668</v>
      </c>
      <c r="I10" s="42">
        <v>20</v>
      </c>
      <c r="J10" s="42">
        <v>17</v>
      </c>
      <c r="K10" s="42">
        <f t="shared" si="2"/>
        <v>85</v>
      </c>
      <c r="L10" s="46">
        <v>565</v>
      </c>
      <c r="M10" s="46">
        <v>57</v>
      </c>
      <c r="N10" s="68">
        <f t="shared" si="3"/>
        <v>10.08849557522124</v>
      </c>
      <c r="O10" s="45">
        <v>277</v>
      </c>
      <c r="P10" s="45">
        <v>207</v>
      </c>
      <c r="Q10" s="43">
        <f t="shared" si="4"/>
        <v>74.729241877256314</v>
      </c>
      <c r="R10" s="42">
        <v>2</v>
      </c>
      <c r="S10" s="42">
        <v>2</v>
      </c>
      <c r="T10" s="44">
        <f t="shared" si="5"/>
        <v>100</v>
      </c>
      <c r="U10" s="42">
        <v>38</v>
      </c>
      <c r="V10" s="42">
        <v>38</v>
      </c>
      <c r="W10" s="49">
        <f t="shared" si="6"/>
        <v>100</v>
      </c>
    </row>
    <row r="11" spans="1:23" s="17" customFormat="1" ht="18.75">
      <c r="A11" s="57">
        <v>6</v>
      </c>
      <c r="B11" s="41" t="s">
        <v>34</v>
      </c>
      <c r="C11" s="42">
        <v>21</v>
      </c>
      <c r="D11" s="42">
        <v>13</v>
      </c>
      <c r="E11" s="44">
        <f t="shared" si="0"/>
        <v>61.904761904761905</v>
      </c>
      <c r="F11" s="42">
        <v>21</v>
      </c>
      <c r="G11" s="42">
        <v>1</v>
      </c>
      <c r="H11" s="44">
        <f t="shared" si="1"/>
        <v>4.7619047619047619</v>
      </c>
      <c r="I11" s="42">
        <v>19</v>
      </c>
      <c r="J11" s="42">
        <v>17</v>
      </c>
      <c r="K11" s="44">
        <f t="shared" si="2"/>
        <v>89.473684210526315</v>
      </c>
      <c r="L11" s="69">
        <v>608</v>
      </c>
      <c r="M11" s="46">
        <v>38</v>
      </c>
      <c r="N11" s="68">
        <f t="shared" si="3"/>
        <v>6.25</v>
      </c>
      <c r="O11" s="42">
        <v>297</v>
      </c>
      <c r="P11" s="42">
        <v>220</v>
      </c>
      <c r="Q11" s="43">
        <f t="shared" si="4"/>
        <v>74.074074074074076</v>
      </c>
      <c r="R11" s="42">
        <v>1</v>
      </c>
      <c r="S11" s="42">
        <v>1</v>
      </c>
      <c r="T11" s="44">
        <f t="shared" si="5"/>
        <v>100</v>
      </c>
      <c r="U11" s="42">
        <v>29</v>
      </c>
      <c r="V11" s="42">
        <v>29</v>
      </c>
      <c r="W11" s="49">
        <f t="shared" si="6"/>
        <v>100</v>
      </c>
    </row>
    <row r="12" spans="1:23" s="17" customFormat="1" ht="15.75">
      <c r="A12" s="54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17" customFormat="1" ht="15.75">
      <c r="A13" s="54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17" customFormat="1" ht="15.75">
      <c r="A14" s="54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17" customFormat="1" ht="1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17" customFormat="1" ht="1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17" customFormat="1" ht="15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17" customFormat="1" ht="15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s="17" customFormat="1" ht="15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17" customFormat="1" ht="15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17" customFormat="1" ht="15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17" customFormat="1" ht="1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s="17" customFormat="1" ht="15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17" customFormat="1" ht="15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17" customFormat="1" ht="18.75">
      <c r="A25" s="18"/>
      <c r="B25" s="56" t="s">
        <v>4</v>
      </c>
      <c r="C25" s="50">
        <f>SUM(C6:C24)</f>
        <v>129</v>
      </c>
      <c r="D25" s="50">
        <f>SUM(D6:D24)</f>
        <v>86</v>
      </c>
      <c r="E25" s="51">
        <f t="shared" ref="E25" si="7">SUM(D25*100/C25)</f>
        <v>66.666666666666671</v>
      </c>
      <c r="F25" s="50">
        <f>SUM(F6:F24)</f>
        <v>129</v>
      </c>
      <c r="G25" s="50">
        <f>SUM(G6:G24)</f>
        <v>12</v>
      </c>
      <c r="H25" s="51">
        <f t="shared" ref="H25" si="8">SUM(G25*100/F25)</f>
        <v>9.3023255813953494</v>
      </c>
      <c r="I25" s="50">
        <f>SUM(I6:I24)</f>
        <v>158</v>
      </c>
      <c r="J25" s="50">
        <f>SUM(J6:J24)</f>
        <v>138</v>
      </c>
      <c r="K25" s="51">
        <f t="shared" ref="K25" si="9">SUM(J25*100/I25)</f>
        <v>87.341772151898738</v>
      </c>
      <c r="L25" s="50">
        <f>SUM(L6:L24)</f>
        <v>4064</v>
      </c>
      <c r="M25" s="50">
        <f>SUM(M6:M24)</f>
        <v>359</v>
      </c>
      <c r="N25" s="51">
        <f t="shared" ref="N25" si="10">SUM(M25*100/L25)</f>
        <v>8.8336614173228352</v>
      </c>
      <c r="O25" s="50">
        <f>SUM(O6:O24)</f>
        <v>2539</v>
      </c>
      <c r="P25" s="50">
        <f>SUM(P6:P24)</f>
        <v>1796</v>
      </c>
      <c r="Q25" s="51">
        <f t="shared" ref="Q25" si="11">SUM(P25*100/O25)</f>
        <v>70.736510437179987</v>
      </c>
      <c r="R25" s="50">
        <f>SUM(R6:R24)</f>
        <v>8</v>
      </c>
      <c r="S25" s="50">
        <f>SUM(S6:S24)</f>
        <v>8</v>
      </c>
      <c r="T25" s="51">
        <f t="shared" ref="T25" si="12">SUM(S25*100/R25)</f>
        <v>100</v>
      </c>
      <c r="U25" s="50">
        <f>SUM(U6:U24)</f>
        <v>186</v>
      </c>
      <c r="V25" s="50">
        <f>SUM(V6:V24)</f>
        <v>186</v>
      </c>
      <c r="W25" s="51">
        <f t="shared" ref="W25" si="13">SUM(V25*100/U25)</f>
        <v>100</v>
      </c>
    </row>
    <row r="26" spans="1:23" s="17" customFormat="1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17" customFormat="1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1">
      <c r="A28" s="97" t="s">
        <v>45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>
      <c r="A29" s="14"/>
      <c r="B29" s="14"/>
      <c r="C29" s="23"/>
      <c r="D29" s="23"/>
      <c r="E29" s="23"/>
    </row>
    <row r="30" spans="1:23" s="16" customFormat="1" ht="18.75">
      <c r="A30" s="103" t="s">
        <v>28</v>
      </c>
      <c r="B30" s="103" t="s">
        <v>0</v>
      </c>
      <c r="C30" s="99" t="s">
        <v>24</v>
      </c>
      <c r="D30" s="100"/>
      <c r="E30" s="100"/>
      <c r="F30" s="100"/>
      <c r="G30" s="100"/>
      <c r="H30" s="101"/>
      <c r="I30" s="106" t="s">
        <v>25</v>
      </c>
      <c r="J30" s="106"/>
      <c r="K30" s="106"/>
      <c r="L30" s="106"/>
      <c r="M30" s="106"/>
      <c r="N30" s="106"/>
      <c r="O30" s="106"/>
      <c r="P30" s="106"/>
      <c r="Q30" s="106"/>
      <c r="R30" s="99" t="s">
        <v>26</v>
      </c>
      <c r="S30" s="100"/>
      <c r="T30" s="101"/>
      <c r="U30" s="99" t="s">
        <v>27</v>
      </c>
      <c r="V30" s="100"/>
      <c r="W30" s="101"/>
    </row>
    <row r="31" spans="1:23" s="17" customFormat="1" ht="95.25" customHeight="1">
      <c r="A31" s="104"/>
      <c r="B31" s="104"/>
      <c r="C31" s="107" t="s">
        <v>13</v>
      </c>
      <c r="D31" s="98"/>
      <c r="E31" s="98"/>
      <c r="F31" s="107" t="s">
        <v>14</v>
      </c>
      <c r="G31" s="98"/>
      <c r="H31" s="98"/>
      <c r="I31" s="107" t="s">
        <v>15</v>
      </c>
      <c r="J31" s="107"/>
      <c r="K31" s="107"/>
      <c r="L31" s="107" t="s">
        <v>16</v>
      </c>
      <c r="M31" s="107"/>
      <c r="N31" s="107"/>
      <c r="O31" s="107" t="s">
        <v>17</v>
      </c>
      <c r="P31" s="98"/>
      <c r="Q31" s="98"/>
      <c r="R31" s="107" t="s">
        <v>18</v>
      </c>
      <c r="S31" s="98"/>
      <c r="T31" s="98"/>
      <c r="U31" s="107" t="s">
        <v>19</v>
      </c>
      <c r="V31" s="98"/>
      <c r="W31" s="98"/>
    </row>
    <row r="32" spans="1:23" s="17" customFormat="1" ht="15.75" customHeight="1">
      <c r="A32" s="105"/>
      <c r="B32" s="105"/>
      <c r="C32" s="54" t="s">
        <v>1</v>
      </c>
      <c r="D32" s="54" t="s">
        <v>2</v>
      </c>
      <c r="E32" s="54" t="s">
        <v>3</v>
      </c>
      <c r="F32" s="54" t="s">
        <v>1</v>
      </c>
      <c r="G32" s="54" t="s">
        <v>2</v>
      </c>
      <c r="H32" s="54" t="s">
        <v>3</v>
      </c>
      <c r="I32" s="54" t="s">
        <v>1</v>
      </c>
      <c r="J32" s="54" t="s">
        <v>2</v>
      </c>
      <c r="K32" s="54" t="s">
        <v>3</v>
      </c>
      <c r="L32" s="54" t="s">
        <v>1</v>
      </c>
      <c r="M32" s="54" t="s">
        <v>2</v>
      </c>
      <c r="N32" s="54" t="s">
        <v>3</v>
      </c>
      <c r="O32" s="54" t="s">
        <v>1</v>
      </c>
      <c r="P32" s="54" t="s">
        <v>2</v>
      </c>
      <c r="Q32" s="54" t="s">
        <v>3</v>
      </c>
      <c r="R32" s="54" t="s">
        <v>1</v>
      </c>
      <c r="S32" s="54" t="s">
        <v>2</v>
      </c>
      <c r="T32" s="54" t="s">
        <v>3</v>
      </c>
      <c r="U32" s="54" t="s">
        <v>1</v>
      </c>
      <c r="V32" s="54" t="s">
        <v>2</v>
      </c>
      <c r="W32" s="54" t="s">
        <v>3</v>
      </c>
    </row>
    <row r="33" spans="1:23" s="17" customFormat="1" ht="18.75">
      <c r="A33" s="55">
        <v>1</v>
      </c>
      <c r="B33" s="41" t="s">
        <v>30</v>
      </c>
      <c r="C33" s="42">
        <v>8</v>
      </c>
      <c r="D33" s="42">
        <v>7</v>
      </c>
      <c r="E33" s="43">
        <f>SUM(D33-C33)*100/C33</f>
        <v>-12.5</v>
      </c>
      <c r="F33" s="42">
        <v>540</v>
      </c>
      <c r="G33" s="42">
        <v>493</v>
      </c>
      <c r="H33" s="44">
        <f t="shared" ref="H33:H38" si="14">SUM(G33*100/F33)</f>
        <v>91.296296296296291</v>
      </c>
      <c r="I33" s="45">
        <v>49</v>
      </c>
      <c r="J33" s="45">
        <v>16</v>
      </c>
      <c r="K33" s="43">
        <f t="shared" ref="K33:K38" si="15">SUM(J33-I33)*100/I33</f>
        <v>-67.34693877551021</v>
      </c>
      <c r="L33" s="46">
        <v>64</v>
      </c>
      <c r="M33" s="46">
        <v>28</v>
      </c>
      <c r="N33" s="43">
        <f t="shared" ref="N33:N38" si="16">SUM(M33-L33)*100/L33</f>
        <v>-56.25</v>
      </c>
      <c r="O33" s="47">
        <v>500</v>
      </c>
      <c r="P33" s="42">
        <v>433</v>
      </c>
      <c r="Q33" s="44">
        <f t="shared" ref="Q33:Q38" si="17">SUM(P33*100/O33)</f>
        <v>86.6</v>
      </c>
      <c r="R33" s="79">
        <v>1280</v>
      </c>
      <c r="S33" s="77">
        <v>774</v>
      </c>
      <c r="T33" s="44">
        <f t="shared" ref="T33:T38" si="18">SUM(S33*100/R33)</f>
        <v>60.46875</v>
      </c>
      <c r="U33" s="48">
        <v>120</v>
      </c>
      <c r="V33" s="48">
        <v>115</v>
      </c>
      <c r="W33" s="44">
        <f t="shared" ref="W33:W38" si="19">SUM(V33*100/U33)</f>
        <v>95.833333333333329</v>
      </c>
    </row>
    <row r="34" spans="1:23" s="17" customFormat="1" ht="18.75">
      <c r="A34" s="55">
        <v>2</v>
      </c>
      <c r="B34" s="41" t="s">
        <v>31</v>
      </c>
      <c r="C34" s="42">
        <v>2</v>
      </c>
      <c r="D34" s="42">
        <v>1</v>
      </c>
      <c r="E34" s="43">
        <f t="shared" ref="E34:E38" si="20">SUM(D34-C34)*100/C34</f>
        <v>-50</v>
      </c>
      <c r="F34" s="42">
        <v>265</v>
      </c>
      <c r="G34" s="42">
        <v>238</v>
      </c>
      <c r="H34" s="44">
        <f t="shared" si="14"/>
        <v>89.811320754716988</v>
      </c>
      <c r="I34" s="45">
        <v>21</v>
      </c>
      <c r="J34" s="45">
        <v>3</v>
      </c>
      <c r="K34" s="43">
        <f t="shared" si="15"/>
        <v>-85.714285714285708</v>
      </c>
      <c r="L34" s="46">
        <v>20</v>
      </c>
      <c r="M34" s="46">
        <v>12</v>
      </c>
      <c r="N34" s="43">
        <f t="shared" si="16"/>
        <v>-40</v>
      </c>
      <c r="O34" s="47">
        <v>300</v>
      </c>
      <c r="P34" s="42">
        <v>228</v>
      </c>
      <c r="Q34" s="44">
        <f t="shared" si="17"/>
        <v>76</v>
      </c>
      <c r="R34" s="76">
        <v>596</v>
      </c>
      <c r="S34" s="77">
        <v>435</v>
      </c>
      <c r="T34" s="44">
        <f t="shared" si="18"/>
        <v>72.986577181208048</v>
      </c>
      <c r="U34" s="48">
        <v>81</v>
      </c>
      <c r="V34" s="48">
        <v>77</v>
      </c>
      <c r="W34" s="44">
        <f t="shared" si="19"/>
        <v>95.061728395061735</v>
      </c>
    </row>
    <row r="35" spans="1:23" s="17" customFormat="1" ht="18.75">
      <c r="A35" s="55">
        <v>3</v>
      </c>
      <c r="B35" s="41" t="s">
        <v>33</v>
      </c>
      <c r="C35" s="42">
        <v>4</v>
      </c>
      <c r="D35" s="42">
        <v>2</v>
      </c>
      <c r="E35" s="43">
        <f t="shared" si="20"/>
        <v>-50</v>
      </c>
      <c r="F35" s="42">
        <v>424</v>
      </c>
      <c r="G35" s="42">
        <v>335</v>
      </c>
      <c r="H35" s="44">
        <f t="shared" si="14"/>
        <v>79.009433962264154</v>
      </c>
      <c r="I35" s="45">
        <v>28</v>
      </c>
      <c r="J35" s="45">
        <v>7</v>
      </c>
      <c r="K35" s="43">
        <f t="shared" si="15"/>
        <v>-75</v>
      </c>
      <c r="L35" s="46">
        <v>32</v>
      </c>
      <c r="M35" s="46">
        <v>12</v>
      </c>
      <c r="N35" s="43">
        <f t="shared" si="16"/>
        <v>-62.5</v>
      </c>
      <c r="O35" s="42">
        <v>300</v>
      </c>
      <c r="P35" s="42">
        <v>238</v>
      </c>
      <c r="Q35" s="44">
        <f t="shared" si="17"/>
        <v>79.333333333333329</v>
      </c>
      <c r="R35" s="78">
        <v>786</v>
      </c>
      <c r="S35" s="78">
        <v>456</v>
      </c>
      <c r="T35" s="44">
        <f t="shared" si="18"/>
        <v>58.015267175572518</v>
      </c>
      <c r="U35" s="48">
        <v>62</v>
      </c>
      <c r="V35" s="48">
        <v>60</v>
      </c>
      <c r="W35" s="44">
        <f t="shared" si="19"/>
        <v>96.774193548387103</v>
      </c>
    </row>
    <row r="36" spans="1:23" s="17" customFormat="1" ht="18.75">
      <c r="A36" s="55">
        <v>4</v>
      </c>
      <c r="B36" s="41" t="s">
        <v>32</v>
      </c>
      <c r="C36" s="42">
        <v>7</v>
      </c>
      <c r="D36" s="42">
        <v>6</v>
      </c>
      <c r="E36" s="43">
        <f t="shared" si="20"/>
        <v>-14.285714285714286</v>
      </c>
      <c r="F36" s="42">
        <v>434</v>
      </c>
      <c r="G36" s="42">
        <v>341</v>
      </c>
      <c r="H36" s="44">
        <f t="shared" si="14"/>
        <v>78.571428571428569</v>
      </c>
      <c r="I36" s="45">
        <v>23</v>
      </c>
      <c r="J36" s="45">
        <v>6</v>
      </c>
      <c r="K36" s="43">
        <f t="shared" si="15"/>
        <v>-73.913043478260875</v>
      </c>
      <c r="L36" s="46">
        <v>24</v>
      </c>
      <c r="M36" s="46">
        <v>10</v>
      </c>
      <c r="N36" s="43">
        <f t="shared" si="16"/>
        <v>-58.333333333333336</v>
      </c>
      <c r="O36" s="42">
        <v>100</v>
      </c>
      <c r="P36" s="42">
        <v>79</v>
      </c>
      <c r="Q36" s="44">
        <f t="shared" si="17"/>
        <v>79</v>
      </c>
      <c r="R36" s="76">
        <v>836</v>
      </c>
      <c r="S36" s="77">
        <v>538</v>
      </c>
      <c r="T36" s="44">
        <f t="shared" si="18"/>
        <v>64.354066985645929</v>
      </c>
      <c r="U36" s="48">
        <v>62</v>
      </c>
      <c r="V36" s="48">
        <v>58</v>
      </c>
      <c r="W36" s="44">
        <f t="shared" si="19"/>
        <v>93.548387096774192</v>
      </c>
    </row>
    <row r="37" spans="1:23" s="17" customFormat="1" ht="18.75">
      <c r="A37" s="55">
        <v>5</v>
      </c>
      <c r="B37" s="41" t="s">
        <v>29</v>
      </c>
      <c r="C37" s="42">
        <v>6</v>
      </c>
      <c r="D37" s="42">
        <v>5</v>
      </c>
      <c r="E37" s="43">
        <f t="shared" si="20"/>
        <v>-16.666666666666668</v>
      </c>
      <c r="F37" s="42">
        <v>255</v>
      </c>
      <c r="G37" s="42">
        <v>226</v>
      </c>
      <c r="H37" s="44">
        <f t="shared" si="14"/>
        <v>88.627450980392155</v>
      </c>
      <c r="I37" s="45">
        <v>16</v>
      </c>
      <c r="J37" s="45">
        <v>9</v>
      </c>
      <c r="K37" s="43">
        <f t="shared" si="15"/>
        <v>-43.75</v>
      </c>
      <c r="L37" s="46">
        <v>29</v>
      </c>
      <c r="M37" s="46">
        <v>5</v>
      </c>
      <c r="N37" s="43">
        <f t="shared" si="16"/>
        <v>-82.758620689655174</v>
      </c>
      <c r="O37" s="42">
        <v>200</v>
      </c>
      <c r="P37" s="42">
        <v>154</v>
      </c>
      <c r="Q37" s="44">
        <f t="shared" si="17"/>
        <v>77</v>
      </c>
      <c r="R37" s="78">
        <v>539</v>
      </c>
      <c r="S37" s="78">
        <v>437</v>
      </c>
      <c r="T37" s="44">
        <f t="shared" si="18"/>
        <v>81.076066790352499</v>
      </c>
      <c r="U37" s="48">
        <v>51</v>
      </c>
      <c r="V37" s="48">
        <v>46</v>
      </c>
      <c r="W37" s="44">
        <f t="shared" si="19"/>
        <v>90.196078431372555</v>
      </c>
    </row>
    <row r="38" spans="1:23" s="17" customFormat="1" ht="18.75">
      <c r="A38" s="55">
        <v>6</v>
      </c>
      <c r="B38" s="41" t="s">
        <v>34</v>
      </c>
      <c r="C38" s="42">
        <v>5</v>
      </c>
      <c r="D38" s="42">
        <v>6</v>
      </c>
      <c r="E38" s="43">
        <f t="shared" si="20"/>
        <v>20</v>
      </c>
      <c r="F38" s="42">
        <v>330</v>
      </c>
      <c r="G38" s="42">
        <v>262</v>
      </c>
      <c r="H38" s="44">
        <f t="shared" si="14"/>
        <v>79.393939393939391</v>
      </c>
      <c r="I38" s="45">
        <v>7</v>
      </c>
      <c r="J38" s="45">
        <v>10</v>
      </c>
      <c r="K38" s="43">
        <f t="shared" si="15"/>
        <v>42.857142857142854</v>
      </c>
      <c r="L38" s="46">
        <v>27</v>
      </c>
      <c r="M38" s="46">
        <v>9</v>
      </c>
      <c r="N38" s="43">
        <f t="shared" si="16"/>
        <v>-66.666666666666671</v>
      </c>
      <c r="O38" s="47">
        <v>100</v>
      </c>
      <c r="P38" s="42">
        <v>82</v>
      </c>
      <c r="Q38" s="44">
        <f t="shared" si="17"/>
        <v>82</v>
      </c>
      <c r="R38" s="76">
        <v>404</v>
      </c>
      <c r="S38" s="77">
        <v>281</v>
      </c>
      <c r="T38" s="44">
        <f t="shared" si="18"/>
        <v>69.554455445544548</v>
      </c>
      <c r="U38" s="48">
        <v>70</v>
      </c>
      <c r="V38" s="48">
        <v>67</v>
      </c>
      <c r="W38" s="44">
        <f t="shared" si="19"/>
        <v>95.714285714285708</v>
      </c>
    </row>
    <row r="39" spans="1:23" s="17" customFormat="1" ht="15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s="17" customFormat="1" ht="15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s="17" customFormat="1" ht="1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s="17" customFormat="1" ht="15">
      <c r="A42" s="18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s="17" customFormat="1" ht="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17" customFormat="1" ht="15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17" customFormat="1" ht="15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s="17" customFormat="1" ht="15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s="17" customFormat="1" ht="15">
      <c r="A47" s="18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17" customFormat="1" ht="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s="17" customFormat="1" ht="15">
      <c r="A49" s="1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s="17" customFormat="1" ht="15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s="17" customFormat="1" ht="18.75">
      <c r="A51" s="106" t="s">
        <v>4</v>
      </c>
      <c r="B51" s="106"/>
      <c r="C51" s="50">
        <f>SUM(C33:C50)</f>
        <v>32</v>
      </c>
      <c r="D51" s="50">
        <f>SUM(D33:D50)</f>
        <v>27</v>
      </c>
      <c r="E51" s="59">
        <f>SUM(D51-C51)*100/C51</f>
        <v>-15.625</v>
      </c>
      <c r="F51" s="52">
        <f>SUM(F33:F50)</f>
        <v>2248</v>
      </c>
      <c r="G51" s="50">
        <f>SUM(G33:G50)</f>
        <v>1895</v>
      </c>
      <c r="H51" s="51">
        <f t="shared" ref="H51" si="21">SUM(G51*100/F51)</f>
        <v>84.297153024911026</v>
      </c>
      <c r="I51" s="52">
        <f>SUM(I33:I50)</f>
        <v>144</v>
      </c>
      <c r="J51" s="50">
        <f>SUM(J33:J50)</f>
        <v>51</v>
      </c>
      <c r="K51" s="59">
        <f t="shared" ref="K51" si="22">SUM(J51-I51)*100/I51</f>
        <v>-64.583333333333329</v>
      </c>
      <c r="L51" s="52">
        <f>SUM(L33:L50)</f>
        <v>196</v>
      </c>
      <c r="M51" s="50">
        <f>SUM(M33:M50)</f>
        <v>76</v>
      </c>
      <c r="N51" s="59">
        <f t="shared" ref="N51" si="23">SUM(M51-L51)*100/L51</f>
        <v>-61.224489795918366</v>
      </c>
      <c r="O51" s="52">
        <f>SUM(O33:O50)</f>
        <v>1500</v>
      </c>
      <c r="P51" s="50">
        <f>SUM(P33:P50)</f>
        <v>1214</v>
      </c>
      <c r="Q51" s="51">
        <f t="shared" ref="Q51" si="24">SUM(P51*100/O51)</f>
        <v>80.933333333333337</v>
      </c>
      <c r="R51" s="52">
        <f>SUM(R33:R50)</f>
        <v>4441</v>
      </c>
      <c r="S51" s="50">
        <f>SUM(S33:S50)</f>
        <v>2921</v>
      </c>
      <c r="T51" s="51">
        <f t="shared" ref="T51" si="25">SUM(S51*100/R51)</f>
        <v>65.773474442693086</v>
      </c>
      <c r="U51" s="50">
        <f>SUM(U33:U50)</f>
        <v>446</v>
      </c>
      <c r="V51" s="50">
        <f>SUM(V33:V50)</f>
        <v>423</v>
      </c>
      <c r="W51" s="51">
        <f t="shared" ref="W51" si="26">SUM(V51*100/U51)</f>
        <v>94.843049327354265</v>
      </c>
    </row>
  </sheetData>
  <mergeCells count="28">
    <mergeCell ref="A51:B51"/>
    <mergeCell ref="A28:W28"/>
    <mergeCell ref="A30:A32"/>
    <mergeCell ref="B30:B32"/>
    <mergeCell ref="C30:H30"/>
    <mergeCell ref="I30:Q30"/>
    <mergeCell ref="R30:T30"/>
    <mergeCell ref="U30:W30"/>
    <mergeCell ref="C31:E31"/>
    <mergeCell ref="F31:H31"/>
    <mergeCell ref="I31:K31"/>
    <mergeCell ref="L31:N31"/>
    <mergeCell ref="O31:Q31"/>
    <mergeCell ref="R31:T31"/>
    <mergeCell ref="U31:W31"/>
    <mergeCell ref="A1:W1"/>
    <mergeCell ref="F4:H4"/>
    <mergeCell ref="F3:K3"/>
    <mergeCell ref="L3:W3"/>
    <mergeCell ref="C3:E3"/>
    <mergeCell ref="R4:T4"/>
    <mergeCell ref="U4:W4"/>
    <mergeCell ref="I4:K4"/>
    <mergeCell ref="L4:N4"/>
    <mergeCell ref="O4:Q4"/>
    <mergeCell ref="C4:E4"/>
    <mergeCell ref="A3:A5"/>
    <mergeCell ref="B3:B5"/>
  </mergeCells>
  <pageMargins left="0.38" right="0.2" top="0.54" bottom="0.31" header="0.3" footer="0.26"/>
  <pageSetup paperSize="9" orientation="landscape" horizontalDpi="4294967293" r:id="rId1"/>
  <headerFooter>
    <oddHeader>&amp;R&amp;"TH SarabunIT๙,ตัวหนา"&amp;14(แบบรายงาน G 3.3)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แบบสรุปG3 ปี59</vt:lpstr>
      <vt:lpstr>แบบรายงาน G 3.3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</dc:creator>
  <cp:lastModifiedBy>KKD Windows 7 V.3</cp:lastModifiedBy>
  <cp:lastPrinted>2016-07-21T06:46:48Z</cp:lastPrinted>
  <dcterms:created xsi:type="dcterms:W3CDTF">2015-04-08T06:54:22Z</dcterms:created>
  <dcterms:modified xsi:type="dcterms:W3CDTF">2016-07-21T06:47:08Z</dcterms:modified>
</cp:coreProperties>
</file>