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ตัวชี้วัดตรวจราชการ(43)" sheetId="1" r:id="rId1"/>
    <sheet name="Sheet1" sheetId="5" r:id="rId2"/>
  </sheets>
  <definedNames>
    <definedName name="_GoBack" localSheetId="0">'ตัวชี้วัดตรวจราชการ(43)'!#REF!</definedName>
    <definedName name="_xlnm.Print_Titles" localSheetId="0">'ตัวชี้วัดตรวจราชการ(43)'!$2:$3</definedName>
  </definedNames>
  <calcPr calcId="145621"/>
</workbook>
</file>

<file path=xl/calcChain.xml><?xml version="1.0" encoding="utf-8"?>
<calcChain xmlns="http://schemas.openxmlformats.org/spreadsheetml/2006/main">
  <c r="D169" i="1" l="1"/>
  <c r="D121" i="1"/>
  <c r="D179" i="1" l="1"/>
  <c r="D56" i="1"/>
  <c r="D59" i="1"/>
  <c r="D53" i="1"/>
  <c r="D49" i="1"/>
  <c r="D37" i="1"/>
  <c r="D196" i="1"/>
  <c r="D193" i="1"/>
  <c r="D190" i="1"/>
  <c r="D176" i="1"/>
  <c r="D172" i="1"/>
  <c r="D162" i="1"/>
  <c r="D159" i="1"/>
  <c r="D154" i="1"/>
  <c r="D150" i="1"/>
  <c r="D117" i="1"/>
  <c r="D113" i="1"/>
  <c r="D109" i="1"/>
  <c r="D105" i="1"/>
  <c r="D101" i="1"/>
  <c r="D97" i="1"/>
  <c r="D94" i="1"/>
  <c r="D91" i="1"/>
  <c r="D88" i="1"/>
  <c r="D85" i="1"/>
  <c r="D82" i="1"/>
  <c r="D79" i="1"/>
  <c r="D74" i="1"/>
  <c r="D71" i="1"/>
  <c r="D68" i="1"/>
  <c r="D65" i="1"/>
  <c r="D62" i="1"/>
  <c r="D46" i="1"/>
  <c r="D43" i="1"/>
  <c r="D40" i="1"/>
  <c r="D34" i="1"/>
  <c r="D31" i="1"/>
  <c r="D28" i="1"/>
  <c r="D25" i="1"/>
  <c r="D7" i="1"/>
  <c r="D22" i="1"/>
  <c r="D19" i="1"/>
  <c r="D16" i="1"/>
  <c r="D13" i="1"/>
  <c r="D10" i="1"/>
</calcChain>
</file>

<file path=xl/sharedStrings.xml><?xml version="1.0" encoding="utf-8"?>
<sst xmlns="http://schemas.openxmlformats.org/spreadsheetml/2006/main" count="342" uniqueCount="167">
  <si>
    <t>ลำดับ</t>
  </si>
  <si>
    <t>ตัวชี้วัด/รายการข้อมูล</t>
  </si>
  <si>
    <t>การพัฒนาสุขภาพตามกลุ่มวัยและระบบควบคุมโรค</t>
  </si>
  <si>
    <t>ร้อยละของเด็กอายุ 0 – 5 ปี มีพัฒนาการสมวัย</t>
  </si>
  <si>
    <t>รายการข้อมูล</t>
  </si>
  <si>
    <t>เป้าหมาย</t>
  </si>
  <si>
    <t>ผลงาน</t>
  </si>
  <si>
    <t>อัตรา / ร้อยละ</t>
  </si>
  <si>
    <t>การพัฒนาระบบบริการ</t>
  </si>
  <si>
    <t>สาขาทารกแรกเกิด</t>
  </si>
  <si>
    <t>สาขาสุขภาพจิต จิตเวช และยาเสพติด</t>
  </si>
  <si>
    <t>สาขาแพทย์แผนไทยและการแพทย์ผสมผสาน</t>
  </si>
  <si>
    <t>(BSS) ในปี 2558)</t>
  </si>
  <si>
    <t>ร้อยละของผู้ป่วยความดันโลหิตสูงที่ควบคุมความดัน</t>
  </si>
  <si>
    <t>โลหิตได้ดี (มากกว่าหรือเท่ากับ ร้อยละ 50)</t>
  </si>
  <si>
    <t>ร้อยละของผู้ป่วยนอกได้รับบริการการแพทย์แผนไทย</t>
  </si>
  <si>
    <t>ร้อยละ 80</t>
  </si>
  <si>
    <t>คณะที่ 1 การส่งเสริมสุขภาพป้องกันโรคและการคุ้มครองผู้บริโภคด้านสุขภาพ</t>
  </si>
  <si>
    <t xml:space="preserve">อัตราส่วนการตายมารดาไทย ไม่เกิน 15 </t>
  </si>
  <si>
    <t>ต่อการเกิดมีชีพแสนคน</t>
  </si>
  <si>
    <t>(ปี 2560 ไม่เกิน 20 ต่อแสนเกิดมีชีพ)</t>
  </si>
  <si>
    <t>ร้อยละของเด็กวัยเรียน สูงดีสมส่วน</t>
  </si>
  <si>
    <t>(ร้อยละ 66)</t>
  </si>
  <si>
    <t>ร้อยละเด็กกลุ่มอายุ 0-12 ปีฟันดีไม่มีผุ (cavity free)</t>
  </si>
  <si>
    <t>(ร้อยละ 52)</t>
  </si>
  <si>
    <t>อัตราการคลอดมีชีพในหญิงอายุ 15-19 ปี</t>
  </si>
  <si>
    <t>(ไม่เกิน 42 ต่อหญิง 15-19 ปีพันคน)</t>
  </si>
  <si>
    <t>ร้อยละของตำบลที่มีระบบการส่งเสริมสุขภาพดูแล</t>
  </si>
  <si>
    <t xml:space="preserve">ผู้สูงอายุระยะยาว (Long Term Care) </t>
  </si>
  <si>
    <t>ในชุมชนผ่านเกณฑ์(ร้อยละ 50)</t>
  </si>
  <si>
    <t xml:space="preserve">ร้อยละของจังหวัดมีศูนย์ปฏิบัติการภาวะฉุกเฉิน (EOC) </t>
  </si>
  <si>
    <t>และทีมตระหนักรู้สถานการณ์ (SAT)</t>
  </si>
  <si>
    <t>ที่สามารถปฏิบัติงานได้จริง(ร้อยละ 80)</t>
  </si>
  <si>
    <t>อัตราความสำเร็จการรักษาผู้ป่วยวัณโรครายใหม่</t>
  </si>
  <si>
    <t>และกลับเป็นซ้ำ</t>
  </si>
  <si>
    <t>(ร้อยละ 85)</t>
  </si>
  <si>
    <t>อัตราการเสียชีวิตจากการจมน้ำของเด็ก</t>
  </si>
  <si>
    <t>อายุน้อยกว่า 15 ปี</t>
  </si>
  <si>
    <t>(&lt; 5.0 ต่อเด็กต่ำกว่า 15 ปีแสนคน)</t>
  </si>
  <si>
    <t>อัตราการเสียชีวิตจากการบาดเจ็บทางถนน</t>
  </si>
  <si>
    <t>(ลดHTรายใหม่ ร้อยละ 2.5 ต่อปี เทียบกับปี 2559)</t>
  </si>
  <si>
    <t>(ลดDMรายใหม่ ร้อยละ 5.0 ต่อปี เทียบกับปี 2559)</t>
  </si>
  <si>
    <t>ร้อยละของผลิตภัณฑ์อาหารสดและอาหารแปรรูป</t>
  </si>
  <si>
    <t>มีความปลอดภัย (ร้อยละ 80)</t>
  </si>
  <si>
    <t xml:space="preserve">ร้อยละของผู้ป่วยยาเสพติดที่หยุดเสพต่อเนื่อง 3 เดือน </t>
  </si>
  <si>
    <t>หลังจำหน่ายจากการบำบัดรักษา</t>
  </si>
  <si>
    <t>(3 month remission rate) (ร้อยละ 92)</t>
  </si>
  <si>
    <t>ร้อยละของผลิตภัณฑ์สุขภาพที่ได้รับการตรวจสอบ</t>
  </si>
  <si>
    <t>ได้มาตรฐานตามเกณฑ์ที่กำหนด</t>
  </si>
  <si>
    <t>(ร้อยละ 95)</t>
  </si>
  <si>
    <t>ร้อยละของสถานพยาบาลและสถานประกอบการ</t>
  </si>
  <si>
    <t>เพื่อสุขภาพผ่านเกณฑ์มาตรฐานตามที่กฎหมายกำหนด</t>
  </si>
  <si>
    <t>(กลุ่มที่ 1 ร้อยละ 100 กลุ่มที่ 2 ร้อยละ 60 เฉลี่ยร้อยละ 80)</t>
  </si>
  <si>
    <t>ร้อยละของโรงพยาบาลที่พัฒนาอนามัยสิ่งแวดล้อม</t>
  </si>
  <si>
    <t>ได้ตามเกณฑ์ GREEN&amp;CLEAN Hospital</t>
  </si>
  <si>
    <t>(ร้อยละ 75 ระดับพื้นฐาน)</t>
  </si>
  <si>
    <t>สาขาการพัฒนาระบบการแพทย์ปฐมภูมิ</t>
  </si>
  <si>
    <t>ร้อยละของคลินิกหมอครอบครัวที่เปิดดำเนินการ</t>
  </si>
  <si>
    <t>ในพื้นที่ (Primary Care Cluster)</t>
  </si>
  <si>
    <t>(ร้อยละ 90 ของพื้นที่เป้าหมาย)</t>
  </si>
  <si>
    <t>ร้อยละของผู้ป่วยเบาหวานที่ควบคุมระดับน้ำตาล</t>
  </si>
  <si>
    <t>ในเลือดได้ดี (มากกว่าหรือเท่ากับ ร้อยละ 40)</t>
  </si>
  <si>
    <t>ขึ้นทะเบียนได้รับการประเมินโอกาสเสี่ยงต่อโรคหัวใจ</t>
  </si>
  <si>
    <t>และหลอดเลือด (CVD Risk) ≥ 80%</t>
  </si>
  <si>
    <t>อัตราตายของผู้ป่วยโรคหลอดเลือดสมอง</t>
  </si>
  <si>
    <t>(น้อยกว่าร้อยละ 7)</t>
  </si>
  <si>
    <t>สาขาพัฒนาระบบบริการให้มีการใช้ยาอย่างสมเหตุผล (Service Plan : RDU)</t>
  </si>
  <si>
    <t>ร้อยละของโรงพยาบาลที่ใช้ยาอย่างสมเหตุผล</t>
  </si>
  <si>
    <t>(RDU1/RDU2 ขั้นที่ 1 ไม่น้อยกว่าร้อยละ 80 )</t>
  </si>
  <si>
    <t>(≤ 4 : 1,000 การเกิด มีชีพ)</t>
  </si>
  <si>
    <t>อัตราตายทารกแรกเกิด อายุน้อยกว่า/เท่ากับ 28 วัน</t>
  </si>
  <si>
    <t>และการแพทย์ทางเลือกที่ได้มาตรฐาน (ร้อยละ 18.5)</t>
  </si>
  <si>
    <t>อัตราการฆ่าตัวตายสำเร็จ</t>
  </si>
  <si>
    <t>(≤ 6.3 ต่อประชากรแสนคน)</t>
  </si>
  <si>
    <t>สาขาโรคหัวใจ</t>
  </si>
  <si>
    <t>อัตราตายจากโรคหลอดเลือดหัวใจ</t>
  </si>
  <si>
    <t>(ลดลงร้อยละ 28)</t>
  </si>
  <si>
    <t>ร้อยละของผู้ป่วยที่ได้รับการรักษาด้วยการผ่าตัด</t>
  </si>
  <si>
    <t xml:space="preserve">ภายในระยะเวลา 4 สัปดาห์ ≥85% </t>
  </si>
  <si>
    <t>ร้อยละของผู้ป่วยที่ได้รับการรักษาด้วยเคมีบำบัด</t>
  </si>
  <si>
    <t xml:space="preserve">ภายในระยะเวลา  6 สัปดาห์ ≥85% </t>
  </si>
  <si>
    <t>ร้อยละของผู้ป่วยที่ได้รับการรักษาด้วยรังสีรักษา</t>
  </si>
  <si>
    <t>ภายในระยะเวลา 6 สัปดาห์ ≥85%</t>
  </si>
  <si>
    <t>สาขาโรคไต</t>
  </si>
  <si>
    <t xml:space="preserve">ร้อยละของผู้ป่วย CKD ที่มีอัตราการลดลงของ </t>
  </si>
  <si>
    <t>eGFR&lt;4 ml/min/1.73m2/yr ≥65%</t>
  </si>
  <si>
    <t>สาขาจักษุวิทยา</t>
  </si>
  <si>
    <t xml:space="preserve">ร้อยละผู้ป่วยตาบอดจากต้อกระจก (Blinding Cataract) </t>
  </si>
  <si>
    <t>ได้รับการผ่าตัดภายใน 30 วัน</t>
  </si>
  <si>
    <t>(ร้อยละ 80)</t>
  </si>
  <si>
    <t>สาขาปลูกถ่ายอวัยวะ</t>
  </si>
  <si>
    <t>จำนวนการปลูกถ่ายไตสำเร็จ</t>
  </si>
  <si>
    <t>(จำนวนปลูกถ่ายไตในประเทศรวม &gt;650 ราย)</t>
  </si>
  <si>
    <t>ร้อยละของระบบ ECS คุณภาพในโรงพยาบาลระดับ</t>
  </si>
  <si>
    <t>F2 ขึ้นไป (ร้อยละ 60)</t>
  </si>
  <si>
    <t>สาขาระบบบริการการแพทย์ฉุกเฉินครบวงจร และระบบการส่งต่อ</t>
  </si>
  <si>
    <t>อัตราตายจากการบาดเจ็บ (Trauma)</t>
  </si>
  <si>
    <t>(น้อยกว่า ร้อยละ 1)</t>
  </si>
  <si>
    <t>ร้อยละสถานพยาบาลที่ผ่านการรับรองมาตรฐาน HA</t>
  </si>
  <si>
    <t xml:space="preserve">(1) ร้อยละสถานพยาบาลที่ได้รับการรับรอง HA </t>
  </si>
  <si>
    <t>(ร้อยละ 63)</t>
  </si>
  <si>
    <t>ร้อยละของ รพ.สต. ในแต่ละอำเภอที่ผ่านเกณฑ์</t>
  </si>
  <si>
    <t>ระดับการพัฒนาคุณภาพ ร้อยละ 10</t>
  </si>
  <si>
    <t>ระดับความสำเร็จของเขตสุขภาพที่มีการบริหารจัดการ</t>
  </si>
  <si>
    <t>ระบบการผลิตและพัฒนากำลังคนได้ตามเกณฑ์</t>
  </si>
  <si>
    <t>(ผ่านเกณฑ์ ทั้ง 5 องค์ประกอบที่ระดับคะแนน3)</t>
  </si>
  <si>
    <t xml:space="preserve">ร้อยละของหน่วยงานที่มีการนำดัชนีความสุขของ </t>
  </si>
  <si>
    <t>คนทำงาน (Happy Work Life Index)</t>
  </si>
  <si>
    <t>และCore Value“MOPH”ไปใช้ ร้อยละ 50</t>
  </si>
  <si>
    <t>ร้อยละของครอบครัวที่มีศักยภาพในการดูแลสุขภาพ</t>
  </si>
  <si>
    <t>ตนเองได้ตามเกณฑ์ที่กำหนด ร้อยละ 50</t>
  </si>
  <si>
    <t>(86,700 คน)</t>
  </si>
  <si>
    <t>คณะที่ 4    การบริหารจัดการ</t>
  </si>
  <si>
    <t>ร้อยละของหน่วยงานในสังกัดกระทรวงสาธารณสุข</t>
  </si>
  <si>
    <t>ผ่านเกณฑ์การประเมิน ITA ร้อยละ 85</t>
  </si>
  <si>
    <t xml:space="preserve">ร้อยละของการจัดซื้อร่วมของยา เวชภัณฑ์ที่ไม่ใช่ยา </t>
  </si>
  <si>
    <t>วัสดุวิทยาศาสตร์ และวัสดุทันตกรรม</t>
  </si>
  <si>
    <t>(ไม่น้อยกว่าร้อยละ 20)</t>
  </si>
  <si>
    <t>ร้อยละจังหวัด/หน่วยบริการผ่านเกณฑ์คุณภาพข้อมูล</t>
  </si>
  <si>
    <t xml:space="preserve">คุณภาพข้อมูลสาเหตุการตาย (Ill Defined)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1. คุณภาพข้อมูลสาเหตุการตาย หมายถึง ข้อมูลสาเหตุการตายที่ไม่ทราบสาเหตุ 
(Ill Defined)ของจังหวัดไม่เกินร้อยละ 25 
</t>
  </si>
  <si>
    <t>คุณภาพข้อมูลบริการถูกต้องไม่น้อยกว่าร้อยละ 75</t>
  </si>
  <si>
    <t>ของจังหวัดไม่เกินร้อยละ 25 (หน่วยงาน 80%)</t>
  </si>
  <si>
    <t>(หน่วยงาน 80%)</t>
  </si>
  <si>
    <t>ร้อยละประชากรเข้าถึงบริการการแพทย์ฉุกเฉินปี2560</t>
  </si>
  <si>
    <t>(ไม่ต่ำกว่าร้อยละ 95.5)</t>
  </si>
  <si>
    <t>ร้อยละหน่วยบริการที่ประสบภาวะวิกฤติทางการเงิน</t>
  </si>
  <si>
    <t>(ไม่เกินร้อยละ 8)</t>
  </si>
  <si>
    <t>ร้อยละผลงานวิจัย/R2R ด้านสุขภาพที่ให้หน่วยงาน</t>
  </si>
  <si>
    <t>ต่างๆนำไปใช้ประโยชน์ ไม่ต่ำกว่าร้อยละ 20</t>
  </si>
  <si>
    <t>ร้อยละของเด็กอายุ 0-5 ปี สูงดีสมส่วน</t>
  </si>
  <si>
    <t>และส่วนสูงเฉลี่ยที่อายุ 5 ปี</t>
  </si>
  <si>
    <t>(ร้อยละ 51)</t>
  </si>
  <si>
    <t>อัตราผู้ป่วยความดันโลหิตสูงรายใหม่</t>
  </si>
  <si>
    <t>อัตราผู้ป่วยเบาหวานรายใหม่</t>
  </si>
  <si>
    <t>คณะที่ 3    การบริหารทรัพยากรมนุษย์</t>
  </si>
  <si>
    <t>คณะที่ 2</t>
  </si>
  <si>
    <t>ร้อยละของผู้ป่วยความดันโลหิตสูงที่</t>
  </si>
  <si>
    <t>ร้อยละของผู้ป่วยเบาหวานที่</t>
  </si>
  <si>
    <t>จำนวนประชากรกลางปี</t>
  </si>
  <si>
    <t>จำนวนประชากรกลางในช่วงเวลาเดียวกัน</t>
  </si>
  <si>
    <t>จำนวนผู้ป่วยใน จากการบาดเจ็บ (19 สาเหตุ)ทุกราย ที่มีค่า Ps score มากกว่าหรือเท่ากับ 0.75</t>
  </si>
  <si>
    <t>จำนวนประชากรกลางปี (PA)</t>
  </si>
  <si>
    <t>ร้อยละของเด็กอายุ 9, 18, 30 และ 42 เดือน ทุกคนได้รับ</t>
  </si>
  <si>
    <t>การตรวจคัดกรองพัฒนาการและพบสงสัยล่าช้า</t>
  </si>
  <si>
    <t>(ตรวจครั้งแรก) ไม่น้อยกว่าร้อยละ 20</t>
  </si>
  <si>
    <t>ร้อยละของเด็กอายุ 9, 18, 30 และ 42 เดือนหมายถึง</t>
  </si>
  <si>
    <t>เด็กที่ตรวจคัดกรองพัฒนาการในครั้งแรกและพบสงสัยล่าช้าได้รับ</t>
  </si>
  <si>
    <t>การประเมินพัฒนาการซ้ำภายใน 30 วัน ไม่น้อยกว่าร้อยละ 90</t>
  </si>
  <si>
    <t>ทารกแรกเกิดน้ำหนักน้อยกว่า2,500 กรัม</t>
  </si>
  <si>
    <t>ไม่เกินร้อยละ 7</t>
  </si>
  <si>
    <t>ภาวะขาดออกซิเจนในทารกแรกเกิดระหว่างคลอด</t>
  </si>
  <si>
    <t>ไม่เกิน 25 ต่อการเกิดมีชีพพันคน</t>
  </si>
  <si>
    <t>ร้อยละทารกแรกเกิดจนถึงอายุต่ำกว่า 6 เดือน</t>
  </si>
  <si>
    <t>กินนมแม่อย่างเดียวไม่น้อยกว่าร้อยละ 30</t>
  </si>
  <si>
    <t>ร้อยละของผู้ที่ได้รับการคัดกรองโรคความดันโลหิตสูง</t>
  </si>
  <si>
    <t xml:space="preserve"> (มากกว่าหรือเท่ากับ ร้อยละ 90)</t>
  </si>
  <si>
    <t>ร้อยละของผู้ที่ได้รับการคัดกรองโรคเบาหวาน</t>
  </si>
  <si>
    <t>(ลดลง 30%จากปี 2554ไม่เกิน 24.49 ต่อประชากรแสนคน)</t>
  </si>
  <si>
    <t>(ปี 60=ไม่เกิน 18 ต่อประชากรแสนคน)</t>
  </si>
  <si>
    <t>5 เดือน</t>
  </si>
  <si>
    <t>10 เดือน</t>
  </si>
  <si>
    <t>หมายเหตุ  รอบ 1 ผลงานรอบ 5 เดือน (ตค.59-กพ.60)</t>
  </si>
  <si>
    <t xml:space="preserve">               รอบ 2 ผลงานรอบ 10เดือน(ตค.59-กค.60)</t>
  </si>
  <si>
    <t>แบบฟอร์มที่ 5 แบบสรุปผลการดำเนินงานตัวชี้วัดที่เกี่ยวข้องตามแผนการตรวจราชการปี 2560</t>
  </si>
  <si>
    <t>อ.ห้วยผึ้ง</t>
  </si>
  <si>
    <r>
      <t xml:space="preserve">สาขามะเร็ง  </t>
    </r>
    <r>
      <rPr>
        <b/>
        <sz val="14"/>
        <rFont val="TH SarabunPSK"/>
        <family val="2"/>
      </rPr>
      <t>ลดระยะเวลารอคอย ผ่าตัด เคมีบำบัด รังสีรักษา ของมะเร็ง 5 อันดับแรก (ร้อยละ 80)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</si>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</sst>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b/>
      <u/>
      <sz val="14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Border="1"/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 wrapText="1"/>
    </xf>
    <xf numFmtId="0" fontId="5" fillId="0" borderId="2" xfId="0" applyFont="1" applyBorder="1"/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2" fontId="7" fillId="2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/>
    <xf numFmtId="0" fontId="4" fillId="4" borderId="12" xfId="0" applyFont="1" applyFill="1" applyBorder="1"/>
    <xf numFmtId="3" fontId="5" fillId="4" borderId="1" xfId="0" applyNumberFormat="1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0" borderId="12" xfId="0" applyFont="1" applyBorder="1"/>
    <xf numFmtId="0" fontId="5" fillId="0" borderId="12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0" fontId="4" fillId="2" borderId="15" xfId="0" applyFont="1" applyFill="1" applyBorder="1"/>
    <xf numFmtId="0" fontId="4" fillId="2" borderId="10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5" xfId="0" applyFont="1" applyFill="1" applyBorder="1" applyAlignment="1"/>
    <xf numFmtId="0" fontId="8" fillId="0" borderId="12" xfId="0" applyFont="1" applyBorder="1" applyAlignment="1"/>
    <xf numFmtId="3" fontId="8" fillId="0" borderId="12" xfId="0" applyNumberFormat="1" applyFont="1" applyBorder="1" applyAlignment="1"/>
    <xf numFmtId="3" fontId="8" fillId="0" borderId="6" xfId="0" applyNumberFormat="1" applyFont="1" applyBorder="1" applyAlignment="1"/>
    <xf numFmtId="0" fontId="5" fillId="2" borderId="1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8" fillId="2" borderId="8" xfId="0" applyFont="1" applyFill="1" applyBorder="1"/>
    <xf numFmtId="0" fontId="5" fillId="0" borderId="13" xfId="0" applyFont="1" applyBorder="1"/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14" xfId="0" applyFont="1" applyBorder="1"/>
    <xf numFmtId="0" fontId="5" fillId="0" borderId="11" xfId="0" applyFont="1" applyBorder="1"/>
    <xf numFmtId="0" fontId="5" fillId="0" borderId="9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4" borderId="12" xfId="0" applyFont="1" applyFill="1" applyBorder="1"/>
    <xf numFmtId="0" fontId="5" fillId="4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5" fillId="4" borderId="13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2" borderId="0" xfId="0" applyFont="1" applyFill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4" borderId="5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zoomScale="124" zoomScaleNormal="124" workbookViewId="0">
      <pane xSplit="3" ySplit="3" topLeftCell="D157" activePane="bottomRight" state="frozen"/>
      <selection pane="topRight" activeCell="D1" sqref="D1"/>
      <selection pane="bottomLeft" activeCell="A4" sqref="A4"/>
      <selection pane="bottomRight" activeCell="D169" sqref="D169"/>
    </sheetView>
  </sheetViews>
  <sheetFormatPr defaultRowHeight="15.95" customHeight="1"/>
  <cols>
    <col min="1" max="1" width="5.625" style="87" customWidth="1"/>
    <col min="2" max="2" width="44.375" style="5" customWidth="1"/>
    <col min="3" max="3" width="15" style="89" customWidth="1"/>
    <col min="4" max="4" width="12.875" style="90" customWidth="1"/>
    <col min="5" max="5" width="8.625" style="90" customWidth="1"/>
    <col min="6" max="16384" width="9" style="5"/>
  </cols>
  <sheetData>
    <row r="1" spans="1:6" ht="15.75" customHeight="1">
      <c r="A1" s="93" t="s">
        <v>163</v>
      </c>
      <c r="B1" s="93"/>
      <c r="C1" s="93"/>
      <c r="D1" s="93"/>
      <c r="E1" s="93"/>
    </row>
    <row r="2" spans="1:6" ht="15.95" customHeight="1">
      <c r="A2" s="96" t="s">
        <v>0</v>
      </c>
      <c r="B2" s="94" t="s">
        <v>1</v>
      </c>
      <c r="C2" s="94" t="s">
        <v>4</v>
      </c>
      <c r="D2" s="98" t="s">
        <v>164</v>
      </c>
      <c r="E2" s="99"/>
    </row>
    <row r="3" spans="1:6" ht="15.95" customHeight="1">
      <c r="A3" s="97"/>
      <c r="B3" s="95"/>
      <c r="C3" s="95"/>
      <c r="D3" s="6" t="s">
        <v>159</v>
      </c>
      <c r="E3" s="6" t="s">
        <v>160</v>
      </c>
    </row>
    <row r="4" spans="1:6" s="12" customFormat="1" ht="15.95" customHeight="1">
      <c r="A4" s="7" t="s">
        <v>17</v>
      </c>
      <c r="B4" s="8" t="s">
        <v>2</v>
      </c>
      <c r="C4" s="9"/>
      <c r="D4" s="10"/>
      <c r="E4" s="10"/>
      <c r="F4" s="11"/>
    </row>
    <row r="5" spans="1:6" ht="15.95" customHeight="1">
      <c r="A5" s="13">
        <v>1</v>
      </c>
      <c r="B5" s="14" t="s">
        <v>18</v>
      </c>
      <c r="C5" s="15" t="s">
        <v>5</v>
      </c>
      <c r="D5" s="16">
        <v>45</v>
      </c>
      <c r="E5" s="16"/>
    </row>
    <row r="6" spans="1:6" ht="15.95" customHeight="1">
      <c r="A6" s="17"/>
      <c r="B6" s="18" t="s">
        <v>19</v>
      </c>
      <c r="C6" s="15" t="s">
        <v>6</v>
      </c>
      <c r="D6" s="16">
        <v>0</v>
      </c>
      <c r="E6" s="16"/>
    </row>
    <row r="7" spans="1:6" ht="15.95" customHeight="1">
      <c r="A7" s="19"/>
      <c r="B7" s="20" t="s">
        <v>20</v>
      </c>
      <c r="C7" s="15" t="s">
        <v>7</v>
      </c>
      <c r="D7" s="21">
        <f>(D6*100000)/D5</f>
        <v>0</v>
      </c>
      <c r="E7" s="21"/>
    </row>
    <row r="8" spans="1:6" ht="15.95" customHeight="1">
      <c r="A8" s="22">
        <v>2</v>
      </c>
      <c r="B8" s="23" t="s">
        <v>3</v>
      </c>
      <c r="C8" s="24" t="s">
        <v>5</v>
      </c>
      <c r="D8" s="16">
        <v>371</v>
      </c>
      <c r="E8" s="21"/>
    </row>
    <row r="9" spans="1:6" ht="15.95" customHeight="1">
      <c r="A9" s="25"/>
      <c r="B9" s="18" t="s">
        <v>16</v>
      </c>
      <c r="C9" s="24" t="s">
        <v>6</v>
      </c>
      <c r="D9" s="16">
        <v>341</v>
      </c>
      <c r="E9" s="21"/>
    </row>
    <row r="10" spans="1:6" ht="15.95" customHeight="1">
      <c r="A10" s="19"/>
      <c r="B10" s="20"/>
      <c r="C10" s="24" t="s">
        <v>7</v>
      </c>
      <c r="D10" s="21">
        <f>(D9*100)/D8</f>
        <v>91.913746630727758</v>
      </c>
      <c r="E10" s="21"/>
    </row>
    <row r="11" spans="1:6" ht="15.95" customHeight="1">
      <c r="A11" s="25"/>
      <c r="B11" s="18" t="s">
        <v>142</v>
      </c>
      <c r="C11" s="24" t="s">
        <v>5</v>
      </c>
      <c r="D11" s="16">
        <v>111</v>
      </c>
      <c r="E11" s="16"/>
    </row>
    <row r="12" spans="1:6" ht="15.95" customHeight="1">
      <c r="A12" s="25"/>
      <c r="B12" s="18" t="s">
        <v>143</v>
      </c>
      <c r="C12" s="24" t="s">
        <v>6</v>
      </c>
      <c r="D12" s="16">
        <v>27</v>
      </c>
      <c r="E12" s="16"/>
    </row>
    <row r="13" spans="1:6" ht="15.95" customHeight="1">
      <c r="A13" s="19"/>
      <c r="B13" s="20" t="s">
        <v>144</v>
      </c>
      <c r="C13" s="24" t="s">
        <v>7</v>
      </c>
      <c r="D13" s="21">
        <f>(D12*100)/D11</f>
        <v>24.324324324324323</v>
      </c>
      <c r="E13" s="21"/>
    </row>
    <row r="14" spans="1:6" ht="15.95" customHeight="1">
      <c r="A14" s="25"/>
      <c r="B14" s="18" t="s">
        <v>145</v>
      </c>
      <c r="C14" s="24" t="s">
        <v>5</v>
      </c>
      <c r="D14" s="16">
        <v>27</v>
      </c>
      <c r="E14" s="16"/>
    </row>
    <row r="15" spans="1:6" ht="15.95" customHeight="1">
      <c r="A15" s="25"/>
      <c r="B15" s="18" t="s">
        <v>146</v>
      </c>
      <c r="C15" s="24" t="s">
        <v>6</v>
      </c>
      <c r="D15" s="16">
        <v>25</v>
      </c>
      <c r="E15" s="16"/>
    </row>
    <row r="16" spans="1:6" ht="15.95" customHeight="1">
      <c r="A16" s="19"/>
      <c r="B16" s="20" t="s">
        <v>147</v>
      </c>
      <c r="C16" s="24" t="s">
        <v>7</v>
      </c>
      <c r="D16" s="21">
        <f>(D15*100)/D14</f>
        <v>92.592592592592595</v>
      </c>
      <c r="E16" s="21"/>
    </row>
    <row r="17" spans="1:5" ht="15.95" customHeight="1">
      <c r="A17" s="25"/>
      <c r="B17" s="18" t="s">
        <v>148</v>
      </c>
      <c r="C17" s="24" t="s">
        <v>5</v>
      </c>
      <c r="D17" s="16">
        <v>45</v>
      </c>
      <c r="E17" s="16"/>
    </row>
    <row r="18" spans="1:5" ht="15.95" customHeight="1">
      <c r="A18" s="25"/>
      <c r="B18" s="18" t="s">
        <v>149</v>
      </c>
      <c r="C18" s="24" t="s">
        <v>6</v>
      </c>
      <c r="D18" s="16">
        <v>4</v>
      </c>
      <c r="E18" s="16"/>
    </row>
    <row r="19" spans="1:5" ht="15.95" customHeight="1">
      <c r="A19" s="19"/>
      <c r="B19" s="20"/>
      <c r="C19" s="24" t="s">
        <v>7</v>
      </c>
      <c r="D19" s="21">
        <f>(D18*100)/D17</f>
        <v>8.8888888888888893</v>
      </c>
      <c r="E19" s="21"/>
    </row>
    <row r="20" spans="1:5" ht="15.95" customHeight="1">
      <c r="A20" s="25"/>
      <c r="B20" s="18" t="s">
        <v>150</v>
      </c>
      <c r="C20" s="24" t="s">
        <v>5</v>
      </c>
      <c r="D20" s="16">
        <v>45</v>
      </c>
      <c r="E20" s="16"/>
    </row>
    <row r="21" spans="1:5" ht="15.95" customHeight="1">
      <c r="A21" s="25"/>
      <c r="B21" s="18" t="s">
        <v>151</v>
      </c>
      <c r="C21" s="24" t="s">
        <v>6</v>
      </c>
      <c r="D21" s="16">
        <v>2</v>
      </c>
      <c r="E21" s="16"/>
    </row>
    <row r="22" spans="1:5" ht="15.95" customHeight="1">
      <c r="A22" s="19"/>
      <c r="B22" s="20"/>
      <c r="C22" s="24" t="s">
        <v>7</v>
      </c>
      <c r="D22" s="21">
        <f>(D21*1000)/D20</f>
        <v>44.444444444444443</v>
      </c>
      <c r="E22" s="21"/>
    </row>
    <row r="23" spans="1:5" ht="15.95" customHeight="1">
      <c r="A23" s="25"/>
      <c r="B23" s="18" t="s">
        <v>152</v>
      </c>
      <c r="C23" s="24" t="s">
        <v>5</v>
      </c>
      <c r="D23" s="16">
        <v>163</v>
      </c>
      <c r="E23" s="16"/>
    </row>
    <row r="24" spans="1:5" ht="15.95" customHeight="1">
      <c r="A24" s="25"/>
      <c r="B24" s="18" t="s">
        <v>153</v>
      </c>
      <c r="C24" s="24" t="s">
        <v>6</v>
      </c>
      <c r="D24" s="16">
        <v>107</v>
      </c>
      <c r="E24" s="16"/>
    </row>
    <row r="25" spans="1:5" ht="15.95" customHeight="1">
      <c r="A25" s="25"/>
      <c r="B25" s="18"/>
      <c r="C25" s="24" t="s">
        <v>7</v>
      </c>
      <c r="D25" s="21">
        <f>(D24*100)/D23</f>
        <v>65.644171779141104</v>
      </c>
      <c r="E25" s="21"/>
    </row>
    <row r="26" spans="1:5" ht="15.95" customHeight="1">
      <c r="A26" s="26">
        <v>3</v>
      </c>
      <c r="B26" s="23" t="s">
        <v>129</v>
      </c>
      <c r="C26" s="24" t="s">
        <v>5</v>
      </c>
      <c r="D26" s="27">
        <v>3553</v>
      </c>
      <c r="E26" s="28"/>
    </row>
    <row r="27" spans="1:5" ht="15.95" customHeight="1">
      <c r="A27" s="29"/>
      <c r="B27" s="18" t="s">
        <v>130</v>
      </c>
      <c r="C27" s="24" t="s">
        <v>6</v>
      </c>
      <c r="D27" s="27">
        <v>1918</v>
      </c>
      <c r="E27" s="28"/>
    </row>
    <row r="28" spans="1:5" ht="15.95" customHeight="1">
      <c r="A28" s="30"/>
      <c r="B28" s="20" t="s">
        <v>131</v>
      </c>
      <c r="C28" s="24" t="s">
        <v>7</v>
      </c>
      <c r="D28" s="21">
        <f>(D27*100)/D26</f>
        <v>53.982549957782155</v>
      </c>
      <c r="E28" s="31"/>
    </row>
    <row r="29" spans="1:5" ht="15.95" customHeight="1">
      <c r="A29" s="32">
        <v>4</v>
      </c>
      <c r="B29" s="23" t="s">
        <v>21</v>
      </c>
      <c r="C29" s="24" t="s">
        <v>5</v>
      </c>
      <c r="D29" s="27">
        <v>2664</v>
      </c>
      <c r="E29" s="33"/>
    </row>
    <row r="30" spans="1:5" ht="15.95" customHeight="1">
      <c r="A30" s="34"/>
      <c r="B30" s="18" t="s">
        <v>22</v>
      </c>
      <c r="C30" s="24" t="s">
        <v>6</v>
      </c>
      <c r="D30" s="27">
        <v>1865</v>
      </c>
      <c r="E30" s="35"/>
    </row>
    <row r="31" spans="1:5" ht="15.95" customHeight="1">
      <c r="A31" s="36"/>
      <c r="B31" s="20"/>
      <c r="C31" s="24" t="s">
        <v>7</v>
      </c>
      <c r="D31" s="21">
        <f>(D30*100)/D29</f>
        <v>70.007507507507512</v>
      </c>
      <c r="E31" s="31"/>
    </row>
    <row r="32" spans="1:5" ht="15.95" customHeight="1">
      <c r="A32" s="32">
        <v>5</v>
      </c>
      <c r="B32" s="37" t="s">
        <v>23</v>
      </c>
      <c r="C32" s="24" t="s">
        <v>5</v>
      </c>
      <c r="D32" s="27">
        <v>354</v>
      </c>
      <c r="E32" s="28"/>
    </row>
    <row r="33" spans="1:5" ht="15.95" customHeight="1">
      <c r="A33" s="34"/>
      <c r="B33" s="38" t="s">
        <v>24</v>
      </c>
      <c r="C33" s="24" t="s">
        <v>6</v>
      </c>
      <c r="D33" s="27">
        <v>305</v>
      </c>
      <c r="E33" s="39"/>
    </row>
    <row r="34" spans="1:5" ht="15.95" customHeight="1">
      <c r="A34" s="36"/>
      <c r="B34" s="20"/>
      <c r="C34" s="24" t="s">
        <v>7</v>
      </c>
      <c r="D34" s="21">
        <f>(D33*100)/D32</f>
        <v>86.158192090395474</v>
      </c>
      <c r="E34" s="31"/>
    </row>
    <row r="35" spans="1:5" ht="15.95" customHeight="1">
      <c r="A35" s="32">
        <v>6</v>
      </c>
      <c r="B35" s="23" t="s">
        <v>25</v>
      </c>
      <c r="C35" s="24" t="s">
        <v>5</v>
      </c>
      <c r="D35" s="27">
        <v>1003</v>
      </c>
      <c r="E35" s="31"/>
    </row>
    <row r="36" spans="1:5" ht="15.95" customHeight="1">
      <c r="A36" s="34"/>
      <c r="B36" s="18" t="s">
        <v>26</v>
      </c>
      <c r="C36" s="24" t="s">
        <v>6</v>
      </c>
      <c r="D36" s="40">
        <v>10</v>
      </c>
      <c r="E36" s="41"/>
    </row>
    <row r="37" spans="1:5" ht="15.95" customHeight="1">
      <c r="A37" s="36"/>
      <c r="B37" s="20" t="s">
        <v>12</v>
      </c>
      <c r="C37" s="24" t="s">
        <v>7</v>
      </c>
      <c r="D37" s="21">
        <f>(D36*1000)/D35</f>
        <v>9.9700897308075778</v>
      </c>
      <c r="E37" s="42"/>
    </row>
    <row r="38" spans="1:5" ht="15.95" customHeight="1">
      <c r="A38" s="32">
        <v>7</v>
      </c>
      <c r="B38" s="23" t="s">
        <v>27</v>
      </c>
      <c r="C38" s="24" t="s">
        <v>5</v>
      </c>
      <c r="D38" s="16">
        <v>4</v>
      </c>
      <c r="E38" s="16"/>
    </row>
    <row r="39" spans="1:5" ht="15.95" customHeight="1">
      <c r="A39" s="34"/>
      <c r="B39" s="18" t="s">
        <v>28</v>
      </c>
      <c r="C39" s="24" t="s">
        <v>6</v>
      </c>
      <c r="D39" s="16">
        <v>4</v>
      </c>
      <c r="E39" s="43"/>
    </row>
    <row r="40" spans="1:5" ht="15.95" customHeight="1">
      <c r="A40" s="36"/>
      <c r="B40" s="20" t="s">
        <v>29</v>
      </c>
      <c r="C40" s="24" t="s">
        <v>7</v>
      </c>
      <c r="D40" s="21">
        <f>(D39*100)/D38</f>
        <v>100</v>
      </c>
      <c r="E40" s="21"/>
    </row>
    <row r="41" spans="1:5" ht="15.95" customHeight="1">
      <c r="A41" s="32">
        <v>8</v>
      </c>
      <c r="B41" s="23" t="s">
        <v>30</v>
      </c>
      <c r="C41" s="24" t="s">
        <v>5</v>
      </c>
      <c r="D41" s="16">
        <v>1</v>
      </c>
      <c r="E41" s="16"/>
    </row>
    <row r="42" spans="1:5" ht="15.95" customHeight="1">
      <c r="A42" s="34"/>
      <c r="B42" s="18" t="s">
        <v>31</v>
      </c>
      <c r="C42" s="24" t="s">
        <v>6</v>
      </c>
      <c r="D42" s="16">
        <v>1</v>
      </c>
      <c r="E42" s="43"/>
    </row>
    <row r="43" spans="1:5" ht="15.95" customHeight="1">
      <c r="A43" s="36"/>
      <c r="B43" s="20" t="s">
        <v>32</v>
      </c>
      <c r="C43" s="24" t="s">
        <v>7</v>
      </c>
      <c r="D43" s="21">
        <f>(D42*100)/D41</f>
        <v>100</v>
      </c>
      <c r="E43" s="21"/>
    </row>
    <row r="44" spans="1:5" ht="15.95" customHeight="1">
      <c r="A44" s="32">
        <v>9</v>
      </c>
      <c r="B44" s="23" t="s">
        <v>33</v>
      </c>
      <c r="C44" s="24" t="s">
        <v>5</v>
      </c>
      <c r="D44" s="44">
        <v>21</v>
      </c>
      <c r="E44" s="16"/>
    </row>
    <row r="45" spans="1:5" ht="15.95" customHeight="1">
      <c r="A45" s="34"/>
      <c r="B45" s="18" t="s">
        <v>34</v>
      </c>
      <c r="C45" s="24" t="s">
        <v>6</v>
      </c>
      <c r="D45" s="16">
        <v>19</v>
      </c>
      <c r="E45" s="16"/>
    </row>
    <row r="46" spans="1:5" ht="15.95" customHeight="1">
      <c r="A46" s="36"/>
      <c r="B46" s="20" t="s">
        <v>35</v>
      </c>
      <c r="C46" s="24" t="s">
        <v>7</v>
      </c>
      <c r="D46" s="21">
        <f>(D45*100)/D44</f>
        <v>90.476190476190482</v>
      </c>
      <c r="E46" s="21"/>
    </row>
    <row r="47" spans="1:5" ht="15.95" customHeight="1">
      <c r="A47" s="32">
        <v>10</v>
      </c>
      <c r="B47" s="23" t="s">
        <v>36</v>
      </c>
      <c r="C47" s="24" t="s">
        <v>5</v>
      </c>
      <c r="D47" s="16">
        <v>4845</v>
      </c>
      <c r="E47" s="16"/>
    </row>
    <row r="48" spans="1:5" ht="15.95" customHeight="1">
      <c r="A48" s="34"/>
      <c r="B48" s="18" t="s">
        <v>37</v>
      </c>
      <c r="C48" s="24" t="s">
        <v>6</v>
      </c>
      <c r="D48" s="16">
        <v>0</v>
      </c>
      <c r="E48" s="16"/>
    </row>
    <row r="49" spans="1:5" ht="15.95" customHeight="1">
      <c r="A49" s="36"/>
      <c r="B49" s="20" t="s">
        <v>38</v>
      </c>
      <c r="C49" s="24" t="s">
        <v>7</v>
      </c>
      <c r="D49" s="21">
        <f>(D48*100000)/D47</f>
        <v>0</v>
      </c>
      <c r="E49" s="21"/>
    </row>
    <row r="50" spans="1:5" ht="15.95" customHeight="1">
      <c r="A50" s="34"/>
      <c r="B50" s="18"/>
      <c r="C50" s="24"/>
      <c r="D50" s="21"/>
      <c r="E50" s="21"/>
    </row>
    <row r="51" spans="1:5" ht="15.95" customHeight="1">
      <c r="A51" s="32">
        <v>11</v>
      </c>
      <c r="B51" s="37" t="s">
        <v>39</v>
      </c>
      <c r="C51" s="24" t="s">
        <v>5</v>
      </c>
      <c r="D51" s="16">
        <v>30000</v>
      </c>
      <c r="E51" s="43"/>
    </row>
    <row r="52" spans="1:5" ht="15.95" customHeight="1">
      <c r="A52" s="34"/>
      <c r="B52" s="18" t="s">
        <v>157</v>
      </c>
      <c r="C52" s="24" t="s">
        <v>6</v>
      </c>
      <c r="D52" s="16">
        <v>1</v>
      </c>
      <c r="E52" s="43"/>
    </row>
    <row r="53" spans="1:5" ht="15.95" customHeight="1">
      <c r="A53" s="36"/>
      <c r="B53" s="20" t="s">
        <v>158</v>
      </c>
      <c r="C53" s="24" t="s">
        <v>7</v>
      </c>
      <c r="D53" s="21">
        <f>(D52*100000)/D51</f>
        <v>3.3333333333333335</v>
      </c>
      <c r="E53" s="21"/>
    </row>
    <row r="54" spans="1:5" ht="15.95" customHeight="1">
      <c r="A54" s="34">
        <v>12</v>
      </c>
      <c r="B54" s="18" t="s">
        <v>132</v>
      </c>
      <c r="C54" s="24" t="s">
        <v>5</v>
      </c>
      <c r="D54" s="45">
        <v>132</v>
      </c>
      <c r="E54" s="21"/>
    </row>
    <row r="55" spans="1:5" ht="15.95" customHeight="1">
      <c r="A55" s="34"/>
      <c r="B55" s="18" t="s">
        <v>40</v>
      </c>
      <c r="C55" s="24" t="s">
        <v>6</v>
      </c>
      <c r="D55" s="21">
        <v>47</v>
      </c>
      <c r="E55" s="21"/>
    </row>
    <row r="56" spans="1:5" ht="15.95" customHeight="1">
      <c r="A56" s="36"/>
      <c r="B56" s="20"/>
      <c r="C56" s="24" t="s">
        <v>7</v>
      </c>
      <c r="D56" s="21">
        <f>(2.5*(D54-D55))/3.3</f>
        <v>64.393939393939391</v>
      </c>
      <c r="E56" s="21"/>
    </row>
    <row r="57" spans="1:5" ht="15.95" customHeight="1">
      <c r="A57" s="34">
        <v>12</v>
      </c>
      <c r="B57" s="18" t="s">
        <v>133</v>
      </c>
      <c r="C57" s="24" t="s">
        <v>5</v>
      </c>
      <c r="D57" s="45">
        <v>87</v>
      </c>
      <c r="E57" s="21">
        <v>0</v>
      </c>
    </row>
    <row r="58" spans="1:5" ht="15.95" customHeight="1">
      <c r="A58" s="34"/>
      <c r="B58" s="18" t="s">
        <v>41</v>
      </c>
      <c r="C58" s="24" t="s">
        <v>6</v>
      </c>
      <c r="D58" s="21">
        <v>52</v>
      </c>
      <c r="E58" s="21"/>
    </row>
    <row r="59" spans="1:5" ht="15.95" customHeight="1">
      <c r="A59" s="36"/>
      <c r="B59" s="20"/>
      <c r="C59" s="24" t="s">
        <v>7</v>
      </c>
      <c r="D59" s="21">
        <f>(5*(D57-D58))/4.35</f>
        <v>40.229885057471265</v>
      </c>
      <c r="E59" s="21"/>
    </row>
    <row r="60" spans="1:5" ht="15.95" customHeight="1">
      <c r="A60" s="34">
        <v>13</v>
      </c>
      <c r="B60" s="18" t="s">
        <v>42</v>
      </c>
      <c r="C60" s="24" t="s">
        <v>5</v>
      </c>
      <c r="D60" s="16">
        <v>200</v>
      </c>
      <c r="E60" s="16"/>
    </row>
    <row r="61" spans="1:5" ht="15.95" customHeight="1">
      <c r="A61" s="34"/>
      <c r="B61" s="18" t="s">
        <v>43</v>
      </c>
      <c r="C61" s="24" t="s">
        <v>6</v>
      </c>
      <c r="D61" s="16">
        <v>200</v>
      </c>
      <c r="E61" s="16"/>
    </row>
    <row r="62" spans="1:5" ht="15.95" customHeight="1">
      <c r="A62" s="36"/>
      <c r="B62" s="20"/>
      <c r="C62" s="24" t="s">
        <v>7</v>
      </c>
      <c r="D62" s="21">
        <f>(D61*100)/D60</f>
        <v>100</v>
      </c>
      <c r="E62" s="21"/>
    </row>
    <row r="63" spans="1:5" ht="15.95" customHeight="1">
      <c r="A63" s="34">
        <v>14</v>
      </c>
      <c r="B63" s="18" t="s">
        <v>44</v>
      </c>
      <c r="C63" s="24" t="s">
        <v>5</v>
      </c>
      <c r="D63" s="16">
        <v>2</v>
      </c>
      <c r="E63" s="16"/>
    </row>
    <row r="64" spans="1:5" ht="15.95" customHeight="1">
      <c r="A64" s="34"/>
      <c r="B64" s="18" t="s">
        <v>45</v>
      </c>
      <c r="C64" s="24" t="s">
        <v>6</v>
      </c>
      <c r="D64" s="16">
        <v>2</v>
      </c>
      <c r="E64" s="16"/>
    </row>
    <row r="65" spans="1:5" ht="15.95" customHeight="1">
      <c r="A65" s="36"/>
      <c r="B65" s="20" t="s">
        <v>46</v>
      </c>
      <c r="C65" s="24" t="s">
        <v>7</v>
      </c>
      <c r="D65" s="21">
        <f>(D64*100)/D63</f>
        <v>100</v>
      </c>
      <c r="E65" s="21"/>
    </row>
    <row r="66" spans="1:5" ht="15.95" customHeight="1">
      <c r="A66" s="34">
        <v>15</v>
      </c>
      <c r="B66" s="18" t="s">
        <v>47</v>
      </c>
      <c r="C66" s="24" t="s">
        <v>5</v>
      </c>
      <c r="D66" s="44">
        <v>50</v>
      </c>
      <c r="E66" s="16"/>
    </row>
    <row r="67" spans="1:5" ht="15.95" customHeight="1">
      <c r="A67" s="34"/>
      <c r="B67" s="18" t="s">
        <v>48</v>
      </c>
      <c r="C67" s="24" t="s">
        <v>6</v>
      </c>
      <c r="D67" s="16">
        <v>48</v>
      </c>
      <c r="E67" s="16"/>
    </row>
    <row r="68" spans="1:5" ht="15.95" customHeight="1">
      <c r="A68" s="36"/>
      <c r="B68" s="20" t="s">
        <v>49</v>
      </c>
      <c r="C68" s="24" t="s">
        <v>7</v>
      </c>
      <c r="D68" s="21">
        <f>(D67*100)/D66</f>
        <v>96</v>
      </c>
      <c r="E68" s="21"/>
    </row>
    <row r="69" spans="1:5" ht="15.95" customHeight="1">
      <c r="A69" s="34">
        <v>16</v>
      </c>
      <c r="B69" s="18" t="s">
        <v>50</v>
      </c>
      <c r="C69" s="24" t="s">
        <v>5</v>
      </c>
      <c r="D69" s="16">
        <v>8</v>
      </c>
      <c r="E69" s="16"/>
    </row>
    <row r="70" spans="1:5" ht="15.95" customHeight="1">
      <c r="A70" s="34"/>
      <c r="B70" s="18" t="s">
        <v>51</v>
      </c>
      <c r="C70" s="24" t="s">
        <v>6</v>
      </c>
      <c r="D70" s="16">
        <v>8</v>
      </c>
      <c r="E70" s="16"/>
    </row>
    <row r="71" spans="1:5" ht="15.95" customHeight="1">
      <c r="A71" s="34"/>
      <c r="B71" s="18" t="s">
        <v>52</v>
      </c>
      <c r="C71" s="24" t="s">
        <v>7</v>
      </c>
      <c r="D71" s="21">
        <f>(D70*100)/D69</f>
        <v>100</v>
      </c>
      <c r="E71" s="21"/>
    </row>
    <row r="72" spans="1:5" ht="15.95" customHeight="1">
      <c r="A72" s="32">
        <v>17</v>
      </c>
      <c r="B72" s="23" t="s">
        <v>53</v>
      </c>
      <c r="C72" s="24" t="s">
        <v>5</v>
      </c>
      <c r="D72" s="16">
        <v>1</v>
      </c>
      <c r="E72" s="16"/>
    </row>
    <row r="73" spans="1:5" ht="15.95" customHeight="1">
      <c r="A73" s="34"/>
      <c r="B73" s="18" t="s">
        <v>54</v>
      </c>
      <c r="C73" s="24" t="s">
        <v>6</v>
      </c>
      <c r="D73" s="16"/>
      <c r="E73" s="16"/>
    </row>
    <row r="74" spans="1:5" ht="15.95" customHeight="1">
      <c r="A74" s="34"/>
      <c r="B74" s="18" t="s">
        <v>55</v>
      </c>
      <c r="C74" s="24" t="s">
        <v>7</v>
      </c>
      <c r="D74" s="21">
        <f>(D73*100)/D72</f>
        <v>0</v>
      </c>
      <c r="E74" s="21"/>
    </row>
    <row r="75" spans="1:5" ht="15.95" customHeight="1">
      <c r="A75" s="46" t="s">
        <v>135</v>
      </c>
      <c r="B75" s="47" t="s">
        <v>8</v>
      </c>
      <c r="C75" s="9"/>
      <c r="D75" s="48"/>
      <c r="E75" s="48"/>
    </row>
    <row r="76" spans="1:5" ht="15.95" customHeight="1">
      <c r="A76" s="49" t="s">
        <v>56</v>
      </c>
      <c r="B76" s="50"/>
      <c r="C76" s="51"/>
      <c r="D76" s="52"/>
      <c r="E76" s="52"/>
    </row>
    <row r="77" spans="1:5" ht="15.95" customHeight="1">
      <c r="A77" s="53">
        <v>1</v>
      </c>
      <c r="B77" s="23" t="s">
        <v>57</v>
      </c>
      <c r="C77" s="24" t="s">
        <v>5</v>
      </c>
      <c r="D77" s="54">
        <v>1</v>
      </c>
      <c r="E77" s="52"/>
    </row>
    <row r="78" spans="1:5" ht="15.95" customHeight="1">
      <c r="A78" s="55"/>
      <c r="B78" s="18" t="s">
        <v>58</v>
      </c>
      <c r="C78" s="24" t="s">
        <v>6</v>
      </c>
      <c r="D78" s="52">
        <v>1</v>
      </c>
      <c r="E78" s="52"/>
    </row>
    <row r="79" spans="1:5" ht="15.95" customHeight="1">
      <c r="A79" s="56"/>
      <c r="B79" s="20" t="s">
        <v>59</v>
      </c>
      <c r="C79" s="24" t="s">
        <v>7</v>
      </c>
      <c r="D79" s="21">
        <f>(D78*100)/D77</f>
        <v>100</v>
      </c>
      <c r="E79" s="57"/>
    </row>
    <row r="80" spans="1:5" ht="15.95" customHeight="1">
      <c r="A80" s="32">
        <v>2</v>
      </c>
      <c r="B80" s="37" t="s">
        <v>13</v>
      </c>
      <c r="C80" s="58" t="s">
        <v>5</v>
      </c>
      <c r="D80" s="16">
        <v>1843</v>
      </c>
      <c r="E80" s="16"/>
    </row>
    <row r="81" spans="1:5" ht="15.95" customHeight="1">
      <c r="A81" s="34"/>
      <c r="B81" s="18" t="s">
        <v>14</v>
      </c>
      <c r="C81" s="59" t="s">
        <v>6</v>
      </c>
      <c r="D81" s="16">
        <v>745</v>
      </c>
      <c r="E81" s="16"/>
    </row>
    <row r="82" spans="1:5" ht="15.95" customHeight="1">
      <c r="A82" s="36"/>
      <c r="B82" s="20"/>
      <c r="C82" s="59" t="s">
        <v>7</v>
      </c>
      <c r="D82" s="21">
        <f>(D81*100)/D80</f>
        <v>40.423223005968531</v>
      </c>
      <c r="E82" s="21"/>
    </row>
    <row r="83" spans="1:5" ht="15.95" customHeight="1">
      <c r="A83" s="32">
        <v>2</v>
      </c>
      <c r="B83" s="37" t="s">
        <v>60</v>
      </c>
      <c r="C83" s="59" t="s">
        <v>5</v>
      </c>
      <c r="D83" s="16">
        <v>1509</v>
      </c>
      <c r="E83" s="16"/>
    </row>
    <row r="84" spans="1:5" ht="15.95" customHeight="1">
      <c r="A84" s="34"/>
      <c r="B84" s="18" t="s">
        <v>61</v>
      </c>
      <c r="C84" s="59" t="s">
        <v>6</v>
      </c>
      <c r="D84" s="16">
        <v>439</v>
      </c>
      <c r="E84" s="16"/>
    </row>
    <row r="85" spans="1:5" ht="15.95" customHeight="1">
      <c r="A85" s="36"/>
      <c r="B85" s="20"/>
      <c r="C85" s="59" t="s">
        <v>7</v>
      </c>
      <c r="D85" s="21">
        <f>(D84*100)/D83</f>
        <v>29.092113982770048</v>
      </c>
      <c r="E85" s="21"/>
    </row>
    <row r="86" spans="1:5" ht="15.95" customHeight="1">
      <c r="A86" s="34"/>
      <c r="B86" s="37" t="s">
        <v>154</v>
      </c>
      <c r="C86" s="59" t="s">
        <v>5</v>
      </c>
      <c r="D86" s="16">
        <v>12658</v>
      </c>
      <c r="E86" s="16"/>
    </row>
    <row r="87" spans="1:5" ht="15.95" customHeight="1">
      <c r="A87" s="34"/>
      <c r="B87" s="18" t="s">
        <v>155</v>
      </c>
      <c r="C87" s="59" t="s">
        <v>6</v>
      </c>
      <c r="D87" s="16">
        <v>12232</v>
      </c>
      <c r="E87" s="16"/>
    </row>
    <row r="88" spans="1:5" ht="15.95" customHeight="1">
      <c r="A88" s="36"/>
      <c r="B88" s="20"/>
      <c r="C88" s="59" t="s">
        <v>7</v>
      </c>
      <c r="D88" s="21">
        <f>(D87*100)/D86</f>
        <v>96.63453942170959</v>
      </c>
      <c r="E88" s="21"/>
    </row>
    <row r="89" spans="1:5" ht="15.95" customHeight="1">
      <c r="A89" s="34"/>
      <c r="B89" s="37" t="s">
        <v>156</v>
      </c>
      <c r="C89" s="59" t="s">
        <v>5</v>
      </c>
      <c r="D89" s="16">
        <v>13113</v>
      </c>
      <c r="E89" s="16"/>
    </row>
    <row r="90" spans="1:5" ht="15.95" customHeight="1">
      <c r="A90" s="34"/>
      <c r="B90" s="18" t="s">
        <v>155</v>
      </c>
      <c r="C90" s="59" t="s">
        <v>6</v>
      </c>
      <c r="D90" s="16">
        <v>12257</v>
      </c>
      <c r="E90" s="16"/>
    </row>
    <row r="91" spans="1:5" ht="15.95" customHeight="1">
      <c r="A91" s="36"/>
      <c r="B91" s="20"/>
      <c r="C91" s="59" t="s">
        <v>7</v>
      </c>
      <c r="D91" s="21">
        <f>(D90*100)/D89</f>
        <v>93.472126896972469</v>
      </c>
      <c r="E91" s="21"/>
    </row>
    <row r="92" spans="1:5" ht="15.95" customHeight="1">
      <c r="A92" s="34">
        <v>3</v>
      </c>
      <c r="B92" s="23" t="s">
        <v>136</v>
      </c>
      <c r="C92" s="59" t="s">
        <v>5</v>
      </c>
      <c r="D92" s="16">
        <v>1152</v>
      </c>
      <c r="E92" s="16"/>
    </row>
    <row r="93" spans="1:5" ht="15.95" customHeight="1">
      <c r="A93" s="34"/>
      <c r="B93" s="18" t="s">
        <v>62</v>
      </c>
      <c r="C93" s="59" t="s">
        <v>6</v>
      </c>
      <c r="D93" s="16">
        <v>936</v>
      </c>
      <c r="E93" s="16"/>
    </row>
    <row r="94" spans="1:5" ht="15.95" customHeight="1">
      <c r="A94" s="34"/>
      <c r="B94" s="20" t="s">
        <v>63</v>
      </c>
      <c r="C94" s="60" t="s">
        <v>7</v>
      </c>
      <c r="D94" s="21">
        <f>(D93*100)/D92</f>
        <v>81.25</v>
      </c>
      <c r="E94" s="21"/>
    </row>
    <row r="95" spans="1:5" ht="15.95" customHeight="1">
      <c r="A95" s="32">
        <v>3</v>
      </c>
      <c r="B95" s="23" t="s">
        <v>137</v>
      </c>
      <c r="C95" s="59" t="s">
        <v>5</v>
      </c>
      <c r="D95" s="16">
        <v>1509</v>
      </c>
      <c r="E95" s="16"/>
    </row>
    <row r="96" spans="1:5" ht="15.95" customHeight="1">
      <c r="A96" s="34"/>
      <c r="B96" s="18" t="s">
        <v>62</v>
      </c>
      <c r="C96" s="59" t="s">
        <v>6</v>
      </c>
      <c r="D96" s="16">
        <v>1215</v>
      </c>
      <c r="E96" s="16"/>
    </row>
    <row r="97" spans="1:5" ht="15.95" customHeight="1">
      <c r="A97" s="36"/>
      <c r="B97" s="20" t="s">
        <v>63</v>
      </c>
      <c r="C97" s="60" t="s">
        <v>7</v>
      </c>
      <c r="D97" s="21">
        <f>(D96*100)/D95</f>
        <v>80.516898608349905</v>
      </c>
      <c r="E97" s="21"/>
    </row>
    <row r="98" spans="1:5" ht="15.95" customHeight="1">
      <c r="A98" s="34"/>
      <c r="B98" s="18"/>
      <c r="C98" s="60"/>
      <c r="D98" s="21"/>
      <c r="E98" s="21"/>
    </row>
    <row r="99" spans="1:5" ht="15.95" customHeight="1">
      <c r="A99" s="32">
        <v>4</v>
      </c>
      <c r="B99" s="18" t="s">
        <v>64</v>
      </c>
      <c r="C99" s="59" t="s">
        <v>5</v>
      </c>
      <c r="D99" s="16">
        <v>18</v>
      </c>
      <c r="E99" s="16"/>
    </row>
    <row r="100" spans="1:5" ht="15.95" customHeight="1">
      <c r="A100" s="34"/>
      <c r="B100" s="18" t="s">
        <v>65</v>
      </c>
      <c r="C100" s="59" t="s">
        <v>6</v>
      </c>
      <c r="D100" s="16">
        <v>0</v>
      </c>
      <c r="E100" s="16"/>
    </row>
    <row r="101" spans="1:5" ht="15.95" customHeight="1">
      <c r="A101" s="36"/>
      <c r="B101" s="20"/>
      <c r="C101" s="61" t="s">
        <v>7</v>
      </c>
      <c r="D101" s="21">
        <f>(D100*100)/D99</f>
        <v>0</v>
      </c>
      <c r="E101" s="21"/>
    </row>
    <row r="102" spans="1:5" ht="15.95" customHeight="1">
      <c r="A102" s="62" t="s">
        <v>66</v>
      </c>
      <c r="B102" s="63"/>
      <c r="C102" s="63"/>
      <c r="D102" s="64"/>
      <c r="E102" s="65"/>
    </row>
    <row r="103" spans="1:5" ht="15.95" customHeight="1">
      <c r="A103" s="53">
        <v>5</v>
      </c>
      <c r="B103" s="23" t="s">
        <v>67</v>
      </c>
      <c r="C103" s="59" t="s">
        <v>5</v>
      </c>
      <c r="D103" s="16">
        <v>1</v>
      </c>
      <c r="E103" s="16"/>
    </row>
    <row r="104" spans="1:5" ht="15.95" customHeight="1">
      <c r="A104" s="66"/>
      <c r="B104" s="18" t="s">
        <v>68</v>
      </c>
      <c r="C104" s="59" t="s">
        <v>6</v>
      </c>
      <c r="D104" s="16">
        <v>1</v>
      </c>
      <c r="E104" s="16"/>
    </row>
    <row r="105" spans="1:5" ht="15.95" customHeight="1">
      <c r="A105" s="67"/>
      <c r="B105" s="20"/>
      <c r="C105" s="60" t="s">
        <v>7</v>
      </c>
      <c r="D105" s="21">
        <f>(D104*100)/D103</f>
        <v>100</v>
      </c>
      <c r="E105" s="21"/>
    </row>
    <row r="106" spans="1:5" ht="15.95" customHeight="1">
      <c r="A106" s="49" t="s">
        <v>9</v>
      </c>
      <c r="B106" s="68"/>
      <c r="C106" s="69"/>
      <c r="D106" s="52"/>
      <c r="E106" s="52"/>
    </row>
    <row r="107" spans="1:5" ht="15.75" customHeight="1">
      <c r="A107" s="34">
        <v>6</v>
      </c>
      <c r="B107" s="18" t="s">
        <v>70</v>
      </c>
      <c r="C107" s="58" t="s">
        <v>5</v>
      </c>
      <c r="D107" s="16">
        <v>45</v>
      </c>
      <c r="E107" s="16"/>
    </row>
    <row r="108" spans="1:5" ht="15.95" customHeight="1">
      <c r="A108" s="34"/>
      <c r="B108" s="18" t="s">
        <v>69</v>
      </c>
      <c r="C108" s="59" t="s">
        <v>6</v>
      </c>
      <c r="D108" s="16">
        <v>0</v>
      </c>
      <c r="E108" s="16"/>
    </row>
    <row r="109" spans="1:5" ht="15.95" customHeight="1">
      <c r="A109" s="36"/>
      <c r="B109" s="18"/>
      <c r="C109" s="59" t="s">
        <v>7</v>
      </c>
      <c r="D109" s="21">
        <f>(D108*1000)/D107</f>
        <v>0</v>
      </c>
      <c r="E109" s="21"/>
    </row>
    <row r="110" spans="1:5" ht="15.95" customHeight="1">
      <c r="A110" s="49" t="s">
        <v>11</v>
      </c>
      <c r="B110" s="68"/>
      <c r="C110" s="69"/>
      <c r="D110" s="52"/>
      <c r="E110" s="52"/>
    </row>
    <row r="111" spans="1:5" ht="15.95" customHeight="1">
      <c r="A111" s="32">
        <v>7</v>
      </c>
      <c r="B111" s="37" t="s">
        <v>15</v>
      </c>
      <c r="C111" s="58" t="s">
        <v>5</v>
      </c>
      <c r="D111" s="16">
        <v>38147</v>
      </c>
      <c r="E111" s="16"/>
    </row>
    <row r="112" spans="1:5" ht="15.95" customHeight="1">
      <c r="A112" s="34"/>
      <c r="B112" s="38" t="s">
        <v>71</v>
      </c>
      <c r="C112" s="59" t="s">
        <v>6</v>
      </c>
      <c r="D112" s="16">
        <v>10639</v>
      </c>
      <c r="E112" s="16"/>
    </row>
    <row r="113" spans="1:5" ht="15.95" customHeight="1">
      <c r="A113" s="34"/>
      <c r="B113" s="38"/>
      <c r="C113" s="60" t="s">
        <v>7</v>
      </c>
      <c r="D113" s="21">
        <f>(D112*100)/D111</f>
        <v>27.889480168820615</v>
      </c>
      <c r="E113" s="21"/>
    </row>
    <row r="114" spans="1:5" ht="15.95" customHeight="1">
      <c r="A114" s="70" t="s">
        <v>10</v>
      </c>
      <c r="B114" s="71"/>
      <c r="C114" s="72"/>
      <c r="D114" s="52"/>
      <c r="E114" s="52"/>
    </row>
    <row r="115" spans="1:5" ht="15.95" customHeight="1">
      <c r="A115" s="32">
        <v>8</v>
      </c>
      <c r="B115" s="73" t="s">
        <v>72</v>
      </c>
      <c r="C115" s="61" t="s">
        <v>5</v>
      </c>
      <c r="D115" s="16">
        <v>306</v>
      </c>
      <c r="E115" s="16"/>
    </row>
    <row r="116" spans="1:5" ht="15.95" customHeight="1">
      <c r="A116" s="34"/>
      <c r="B116" s="74" t="s">
        <v>73</v>
      </c>
      <c r="C116" s="61" t="s">
        <v>6</v>
      </c>
      <c r="D116" s="16">
        <v>0</v>
      </c>
      <c r="E116" s="16"/>
    </row>
    <row r="117" spans="1:5" ht="15.95" customHeight="1">
      <c r="A117" s="36"/>
      <c r="B117" s="75"/>
      <c r="C117" s="61" t="s">
        <v>7</v>
      </c>
      <c r="D117" s="21">
        <f>(D116*100000)/D115</f>
        <v>0</v>
      </c>
      <c r="E117" s="21"/>
    </row>
    <row r="118" spans="1:5" ht="15.95" customHeight="1">
      <c r="A118" s="70" t="s">
        <v>74</v>
      </c>
      <c r="B118" s="71"/>
      <c r="C118" s="72"/>
      <c r="D118" s="52"/>
      <c r="E118" s="52"/>
    </row>
    <row r="119" spans="1:5" ht="15.95" customHeight="1">
      <c r="A119" s="32">
        <v>9</v>
      </c>
      <c r="B119" s="73" t="s">
        <v>75</v>
      </c>
      <c r="C119" s="61" t="s">
        <v>5</v>
      </c>
      <c r="D119" s="16">
        <v>9</v>
      </c>
      <c r="E119" s="16"/>
    </row>
    <row r="120" spans="1:5" ht="15.95" customHeight="1">
      <c r="A120" s="34"/>
      <c r="B120" s="74" t="s">
        <v>76</v>
      </c>
      <c r="C120" s="61" t="s">
        <v>6</v>
      </c>
      <c r="D120" s="16">
        <v>1</v>
      </c>
      <c r="E120" s="16"/>
    </row>
    <row r="121" spans="1:5" ht="15.95" customHeight="1">
      <c r="A121" s="36"/>
      <c r="B121" s="75"/>
      <c r="C121" s="61" t="s">
        <v>7</v>
      </c>
      <c r="D121" s="21">
        <f>(28*(D119-D120))/2.52</f>
        <v>88.888888888888886</v>
      </c>
      <c r="E121" s="21"/>
    </row>
    <row r="122" spans="1:5" ht="15.95" customHeight="1">
      <c r="A122" s="70" t="s">
        <v>165</v>
      </c>
      <c r="B122" s="71"/>
      <c r="C122" s="72"/>
      <c r="D122" s="52"/>
      <c r="E122" s="52"/>
    </row>
    <row r="123" spans="1:5" ht="15.95" customHeight="1">
      <c r="A123" s="32">
        <v>10</v>
      </c>
      <c r="B123" s="73" t="s">
        <v>77</v>
      </c>
      <c r="C123" s="61" t="s">
        <v>5</v>
      </c>
      <c r="D123" s="16">
        <v>0</v>
      </c>
      <c r="E123" s="16"/>
    </row>
    <row r="124" spans="1:5" ht="15.95" customHeight="1">
      <c r="A124" s="34"/>
      <c r="B124" s="74" t="s">
        <v>78</v>
      </c>
      <c r="C124" s="61" t="s">
        <v>6</v>
      </c>
      <c r="D124" s="16">
        <v>0</v>
      </c>
      <c r="E124" s="16"/>
    </row>
    <row r="125" spans="1:5" ht="15.95" customHeight="1">
      <c r="A125" s="36"/>
      <c r="B125" s="75"/>
      <c r="C125" s="61" t="s">
        <v>7</v>
      </c>
      <c r="D125" s="21">
        <v>0</v>
      </c>
      <c r="E125" s="21"/>
    </row>
    <row r="126" spans="1:5" ht="15.95" customHeight="1">
      <c r="A126" s="32">
        <v>10</v>
      </c>
      <c r="B126" s="73" t="s">
        <v>79</v>
      </c>
      <c r="C126" s="59" t="s">
        <v>5</v>
      </c>
      <c r="D126" s="16">
        <v>0</v>
      </c>
      <c r="E126" s="16"/>
    </row>
    <row r="127" spans="1:5" ht="15.95" customHeight="1">
      <c r="A127" s="34"/>
      <c r="B127" s="74" t="s">
        <v>80</v>
      </c>
      <c r="C127" s="59" t="s">
        <v>6</v>
      </c>
      <c r="D127" s="16">
        <v>0</v>
      </c>
      <c r="E127" s="16"/>
    </row>
    <row r="128" spans="1:5" ht="15.95" customHeight="1">
      <c r="A128" s="36"/>
      <c r="B128" s="75"/>
      <c r="C128" s="59" t="s">
        <v>7</v>
      </c>
      <c r="D128" s="21">
        <v>0</v>
      </c>
      <c r="E128" s="21"/>
    </row>
    <row r="129" spans="1:5" ht="15.95" customHeight="1">
      <c r="A129" s="34">
        <v>10</v>
      </c>
      <c r="B129" s="76" t="s">
        <v>81</v>
      </c>
      <c r="C129" s="59" t="s">
        <v>5</v>
      </c>
      <c r="D129" s="16">
        <v>0</v>
      </c>
      <c r="E129" s="16"/>
    </row>
    <row r="130" spans="1:5" ht="15.95" customHeight="1">
      <c r="A130" s="34"/>
      <c r="B130" s="74" t="s">
        <v>82</v>
      </c>
      <c r="C130" s="59" t="s">
        <v>6</v>
      </c>
      <c r="D130" s="16">
        <v>0</v>
      </c>
      <c r="E130" s="16"/>
    </row>
    <row r="131" spans="1:5" ht="15.95" customHeight="1">
      <c r="A131" s="34"/>
      <c r="B131" s="75"/>
      <c r="C131" s="59" t="s">
        <v>7</v>
      </c>
      <c r="D131" s="21">
        <v>0</v>
      </c>
      <c r="E131" s="21"/>
    </row>
    <row r="132" spans="1:5" ht="15.95" customHeight="1">
      <c r="A132" s="49" t="s">
        <v>83</v>
      </c>
      <c r="B132" s="68"/>
      <c r="C132" s="69"/>
      <c r="D132" s="52"/>
      <c r="E132" s="52"/>
    </row>
    <row r="133" spans="1:5" ht="15.95" customHeight="1">
      <c r="A133" s="32">
        <v>11</v>
      </c>
      <c r="B133" s="37" t="s">
        <v>84</v>
      </c>
      <c r="C133" s="58" t="s">
        <v>5</v>
      </c>
      <c r="D133" s="16">
        <v>0</v>
      </c>
      <c r="E133" s="16"/>
    </row>
    <row r="134" spans="1:5" ht="15.95" customHeight="1">
      <c r="A134" s="34"/>
      <c r="B134" s="38" t="s">
        <v>85</v>
      </c>
      <c r="C134" s="59" t="s">
        <v>6</v>
      </c>
      <c r="D134" s="16">
        <v>0</v>
      </c>
      <c r="E134" s="16"/>
    </row>
    <row r="135" spans="1:5" ht="15.95" customHeight="1">
      <c r="A135" s="36"/>
      <c r="B135" s="20"/>
      <c r="C135" s="59" t="s">
        <v>7</v>
      </c>
      <c r="D135" s="21">
        <v>0</v>
      </c>
      <c r="E135" s="21"/>
    </row>
    <row r="136" spans="1:5" ht="15.95" customHeight="1">
      <c r="A136" s="49" t="s">
        <v>86</v>
      </c>
      <c r="B136" s="68"/>
      <c r="C136" s="69"/>
      <c r="D136" s="16"/>
      <c r="E136" s="16"/>
    </row>
    <row r="137" spans="1:5" ht="15.95" customHeight="1">
      <c r="A137" s="32">
        <v>12</v>
      </c>
      <c r="B137" s="37" t="s">
        <v>87</v>
      </c>
      <c r="C137" s="58" t="s">
        <v>5</v>
      </c>
      <c r="D137" s="16">
        <v>0</v>
      </c>
      <c r="E137" s="16"/>
    </row>
    <row r="138" spans="1:5" ht="15.95" customHeight="1">
      <c r="A138" s="34"/>
      <c r="B138" s="38" t="s">
        <v>88</v>
      </c>
      <c r="C138" s="59" t="s">
        <v>6</v>
      </c>
      <c r="D138" s="16">
        <v>0</v>
      </c>
      <c r="E138" s="16"/>
    </row>
    <row r="139" spans="1:5" ht="15.95" customHeight="1">
      <c r="A139" s="36"/>
      <c r="B139" s="77" t="s">
        <v>89</v>
      </c>
      <c r="C139" s="59" t="s">
        <v>7</v>
      </c>
      <c r="D139" s="21">
        <v>0</v>
      </c>
      <c r="E139" s="21"/>
    </row>
    <row r="140" spans="1:5" ht="15.95" customHeight="1">
      <c r="A140" s="49" t="s">
        <v>90</v>
      </c>
      <c r="B140" s="68"/>
      <c r="C140" s="69"/>
      <c r="D140" s="16"/>
      <c r="E140" s="16"/>
    </row>
    <row r="141" spans="1:5" ht="15.95" customHeight="1">
      <c r="A141" s="32">
        <v>13</v>
      </c>
      <c r="B141" s="37" t="s">
        <v>91</v>
      </c>
      <c r="C141" s="58" t="s">
        <v>5</v>
      </c>
      <c r="D141" s="16">
        <v>0</v>
      </c>
      <c r="E141" s="16"/>
    </row>
    <row r="142" spans="1:5" ht="15.95" customHeight="1">
      <c r="A142" s="34"/>
      <c r="B142" s="38" t="s">
        <v>92</v>
      </c>
      <c r="C142" s="59" t="s">
        <v>6</v>
      </c>
      <c r="D142" s="16">
        <v>0</v>
      </c>
      <c r="E142" s="16"/>
    </row>
    <row r="143" spans="1:5" ht="15.95" customHeight="1">
      <c r="A143" s="36"/>
      <c r="B143" s="77"/>
      <c r="C143" s="59" t="s">
        <v>7</v>
      </c>
      <c r="D143" s="21">
        <v>0</v>
      </c>
      <c r="E143" s="21"/>
    </row>
    <row r="144" spans="1:5" ht="15.95" customHeight="1">
      <c r="A144" s="67"/>
      <c r="B144" s="78"/>
      <c r="C144" s="69"/>
      <c r="D144" s="21"/>
      <c r="E144" s="21"/>
    </row>
    <row r="145" spans="1:5" ht="15.95" customHeight="1">
      <c r="A145" s="67"/>
      <c r="B145" s="78"/>
      <c r="C145" s="69"/>
      <c r="D145" s="21"/>
      <c r="E145" s="21"/>
    </row>
    <row r="146" spans="1:5" ht="15.95" customHeight="1">
      <c r="A146" s="67"/>
      <c r="B146" s="78"/>
      <c r="C146" s="69"/>
      <c r="D146" s="21"/>
      <c r="E146" s="21"/>
    </row>
    <row r="147" spans="1:5" ht="15.95" customHeight="1">
      <c r="A147" s="49" t="s">
        <v>95</v>
      </c>
      <c r="B147" s="68"/>
      <c r="C147" s="69"/>
      <c r="D147" s="16"/>
      <c r="E147" s="16"/>
    </row>
    <row r="148" spans="1:5" ht="15.95" customHeight="1">
      <c r="A148" s="32">
        <v>14</v>
      </c>
      <c r="B148" s="37" t="s">
        <v>93</v>
      </c>
      <c r="C148" s="58" t="s">
        <v>5</v>
      </c>
      <c r="D148" s="16">
        <v>1</v>
      </c>
      <c r="E148" s="16"/>
    </row>
    <row r="149" spans="1:5" ht="15.95" customHeight="1">
      <c r="A149" s="34"/>
      <c r="B149" s="38" t="s">
        <v>94</v>
      </c>
      <c r="C149" s="59" t="s">
        <v>6</v>
      </c>
      <c r="D149" s="16">
        <v>1</v>
      </c>
      <c r="E149" s="16"/>
    </row>
    <row r="150" spans="1:5" ht="15.95" customHeight="1">
      <c r="A150" s="36"/>
      <c r="B150" s="77"/>
      <c r="C150" s="59" t="s">
        <v>7</v>
      </c>
      <c r="D150" s="21">
        <f>(D149*100)/D148</f>
        <v>100</v>
      </c>
      <c r="E150" s="21"/>
    </row>
    <row r="151" spans="1:5" ht="15.95" customHeight="1">
      <c r="A151" s="34"/>
      <c r="B151" s="38"/>
      <c r="C151" s="58"/>
      <c r="D151" s="21">
        <v>0</v>
      </c>
      <c r="E151" s="21"/>
    </row>
    <row r="152" spans="1:5" ht="15.95" customHeight="1">
      <c r="A152" s="32">
        <v>15</v>
      </c>
      <c r="B152" s="37" t="s">
        <v>96</v>
      </c>
      <c r="C152" s="58" t="s">
        <v>5</v>
      </c>
      <c r="D152" s="16">
        <v>1168</v>
      </c>
      <c r="E152" s="16"/>
    </row>
    <row r="153" spans="1:5" ht="15.95" customHeight="1">
      <c r="A153" s="34"/>
      <c r="B153" s="38" t="s">
        <v>97</v>
      </c>
      <c r="C153" s="59" t="s">
        <v>6</v>
      </c>
      <c r="D153" s="16">
        <v>1</v>
      </c>
      <c r="E153" s="16"/>
    </row>
    <row r="154" spans="1:5" ht="15.95" customHeight="1">
      <c r="A154" s="36"/>
      <c r="B154" s="77"/>
      <c r="C154" s="59" t="s">
        <v>7</v>
      </c>
      <c r="D154" s="21">
        <f>(D153*100)/D152</f>
        <v>8.5616438356164379E-2</v>
      </c>
      <c r="E154" s="21"/>
    </row>
    <row r="155" spans="1:5" ht="15.95" customHeight="1">
      <c r="A155" s="67"/>
      <c r="B155" s="78"/>
      <c r="C155" s="69"/>
      <c r="D155" s="21"/>
      <c r="E155" s="21"/>
    </row>
    <row r="156" spans="1:5" ht="15.95" customHeight="1">
      <c r="A156" s="67"/>
      <c r="B156" s="78"/>
      <c r="C156" s="69"/>
      <c r="D156" s="21"/>
      <c r="E156" s="21"/>
    </row>
    <row r="157" spans="1:5" ht="15.95" customHeight="1">
      <c r="A157" s="32">
        <v>16</v>
      </c>
      <c r="B157" s="37" t="s">
        <v>98</v>
      </c>
      <c r="C157" s="58" t="s">
        <v>5</v>
      </c>
      <c r="D157" s="16">
        <v>1</v>
      </c>
      <c r="E157" s="16"/>
    </row>
    <row r="158" spans="1:5" ht="15.95" customHeight="1">
      <c r="A158" s="34"/>
      <c r="B158" s="38" t="s">
        <v>99</v>
      </c>
      <c r="C158" s="59" t="s">
        <v>6</v>
      </c>
      <c r="D158" s="16">
        <v>1</v>
      </c>
      <c r="E158" s="16"/>
    </row>
    <row r="159" spans="1:5" ht="15.95" customHeight="1">
      <c r="A159" s="36"/>
      <c r="B159" s="77" t="s">
        <v>100</v>
      </c>
      <c r="C159" s="59" t="s">
        <v>7</v>
      </c>
      <c r="D159" s="21">
        <f>(D158*100)/D157</f>
        <v>100</v>
      </c>
      <c r="E159" s="21"/>
    </row>
    <row r="160" spans="1:5" ht="15.95" customHeight="1">
      <c r="A160" s="32">
        <v>17</v>
      </c>
      <c r="B160" s="37" t="s">
        <v>101</v>
      </c>
      <c r="C160" s="58" t="s">
        <v>5</v>
      </c>
      <c r="D160" s="44">
        <v>1</v>
      </c>
      <c r="E160" s="16"/>
    </row>
    <row r="161" spans="1:5" ht="15.95" customHeight="1">
      <c r="A161" s="34"/>
      <c r="B161" s="38" t="s">
        <v>102</v>
      </c>
      <c r="C161" s="59" t="s">
        <v>6</v>
      </c>
      <c r="D161" s="16">
        <v>0</v>
      </c>
      <c r="E161" s="16"/>
    </row>
    <row r="162" spans="1:5" ht="15.95" customHeight="1">
      <c r="A162" s="36"/>
      <c r="B162" s="77"/>
      <c r="C162" s="59" t="s">
        <v>7</v>
      </c>
      <c r="D162" s="21">
        <f>(D161*100)/D160</f>
        <v>0</v>
      </c>
      <c r="E162" s="21"/>
    </row>
    <row r="163" spans="1:5" ht="15.95" customHeight="1">
      <c r="A163" s="46" t="s">
        <v>134</v>
      </c>
      <c r="B163" s="79"/>
      <c r="C163" s="80"/>
      <c r="D163" s="48"/>
      <c r="E163" s="48"/>
    </row>
    <row r="164" spans="1:5" ht="15.95" customHeight="1">
      <c r="A164" s="32">
        <v>1</v>
      </c>
      <c r="B164" s="23" t="s">
        <v>103</v>
      </c>
      <c r="C164" s="61" t="s">
        <v>5</v>
      </c>
      <c r="D164" s="16" t="s">
        <v>166</v>
      </c>
      <c r="E164" s="16"/>
    </row>
    <row r="165" spans="1:5" ht="15.95" customHeight="1">
      <c r="A165" s="34"/>
      <c r="B165" s="18" t="s">
        <v>104</v>
      </c>
      <c r="C165" s="61" t="s">
        <v>6</v>
      </c>
      <c r="D165" s="16" t="s">
        <v>166</v>
      </c>
      <c r="E165" s="16"/>
    </row>
    <row r="166" spans="1:5" ht="15.95" customHeight="1">
      <c r="A166" s="34"/>
      <c r="B166" s="18" t="s">
        <v>105</v>
      </c>
      <c r="C166" s="61" t="s">
        <v>7</v>
      </c>
      <c r="D166" s="21" t="s">
        <v>166</v>
      </c>
      <c r="E166" s="21"/>
    </row>
    <row r="167" spans="1:5" ht="15.95" customHeight="1">
      <c r="A167" s="32">
        <v>2</v>
      </c>
      <c r="B167" s="23" t="s">
        <v>106</v>
      </c>
      <c r="C167" s="61" t="s">
        <v>5</v>
      </c>
      <c r="D167" s="16">
        <v>2</v>
      </c>
      <c r="E167" s="52"/>
    </row>
    <row r="168" spans="1:5" ht="15.95" customHeight="1">
      <c r="A168" s="34"/>
      <c r="B168" s="18" t="s">
        <v>107</v>
      </c>
      <c r="C168" s="61" t="s">
        <v>6</v>
      </c>
      <c r="D168" s="16">
        <v>2</v>
      </c>
      <c r="E168" s="52"/>
    </row>
    <row r="169" spans="1:5" ht="15.95" customHeight="1">
      <c r="A169" s="34"/>
      <c r="B169" s="18" t="s">
        <v>108</v>
      </c>
      <c r="C169" s="61" t="s">
        <v>7</v>
      </c>
      <c r="D169" s="21">
        <f>D167*100/D168</f>
        <v>100</v>
      </c>
      <c r="E169" s="21"/>
    </row>
    <row r="170" spans="1:5" ht="15.95" customHeight="1">
      <c r="A170" s="32">
        <v>3</v>
      </c>
      <c r="B170" s="37" t="s">
        <v>109</v>
      </c>
      <c r="C170" s="61" t="s">
        <v>5</v>
      </c>
      <c r="D170" s="16"/>
      <c r="E170" s="16"/>
    </row>
    <row r="171" spans="1:5" ht="15.95" customHeight="1">
      <c r="A171" s="81"/>
      <c r="B171" s="38" t="s">
        <v>110</v>
      </c>
      <c r="C171" s="61" t="s">
        <v>6</v>
      </c>
      <c r="D171" s="16"/>
      <c r="E171" s="16"/>
    </row>
    <row r="172" spans="1:5" ht="15.95" customHeight="1">
      <c r="A172" s="82"/>
      <c r="B172" s="77" t="s">
        <v>111</v>
      </c>
      <c r="C172" s="61" t="s">
        <v>7</v>
      </c>
      <c r="D172" s="21" t="e">
        <f>(D171*100)/D170</f>
        <v>#DIV/0!</v>
      </c>
      <c r="E172" s="21"/>
    </row>
    <row r="173" spans="1:5" ht="15.95" customHeight="1">
      <c r="A173" s="91" t="s">
        <v>112</v>
      </c>
      <c r="B173" s="92"/>
      <c r="C173" s="83"/>
      <c r="D173" s="84"/>
      <c r="E173" s="84"/>
    </row>
    <row r="174" spans="1:5" ht="15.95" customHeight="1">
      <c r="A174" s="32">
        <v>1</v>
      </c>
      <c r="B174" s="73" t="s">
        <v>113</v>
      </c>
      <c r="C174" s="61" t="s">
        <v>5</v>
      </c>
      <c r="D174" s="16">
        <v>1</v>
      </c>
      <c r="E174" s="16"/>
    </row>
    <row r="175" spans="1:5" ht="15.95" customHeight="1">
      <c r="A175" s="34"/>
      <c r="B175" s="74" t="s">
        <v>114</v>
      </c>
      <c r="C175" s="59" t="s">
        <v>6</v>
      </c>
      <c r="D175" s="16">
        <v>1</v>
      </c>
      <c r="E175" s="16"/>
    </row>
    <row r="176" spans="1:5" ht="15.95" customHeight="1">
      <c r="A176" s="36"/>
      <c r="B176" s="75"/>
      <c r="C176" s="59" t="s">
        <v>7</v>
      </c>
      <c r="D176" s="21">
        <f>(D175*100)/D174</f>
        <v>100</v>
      </c>
      <c r="E176" s="21"/>
    </row>
    <row r="177" spans="1:5" ht="15.95" customHeight="1">
      <c r="A177" s="32">
        <v>2</v>
      </c>
      <c r="B177" s="73" t="s">
        <v>115</v>
      </c>
      <c r="C177" s="59" t="s">
        <v>5</v>
      </c>
      <c r="D177" s="16">
        <v>4645978.26</v>
      </c>
      <c r="E177" s="85"/>
    </row>
    <row r="178" spans="1:5" ht="15.95" customHeight="1">
      <c r="A178" s="34"/>
      <c r="B178" s="74" t="s">
        <v>116</v>
      </c>
      <c r="C178" s="59" t="s">
        <v>6</v>
      </c>
      <c r="D178" s="16">
        <v>3058645.3</v>
      </c>
      <c r="E178" s="85"/>
    </row>
    <row r="179" spans="1:5" ht="15.75" customHeight="1">
      <c r="A179" s="36"/>
      <c r="B179" s="75" t="s">
        <v>117</v>
      </c>
      <c r="C179" s="59" t="s">
        <v>7</v>
      </c>
      <c r="D179" s="21">
        <f>(D178*100)/D177</f>
        <v>65.834257691941943</v>
      </c>
      <c r="E179" s="21"/>
    </row>
    <row r="180" spans="1:5" ht="15.95" customHeight="1">
      <c r="A180" s="32">
        <v>3</v>
      </c>
      <c r="B180" s="73" t="s">
        <v>118</v>
      </c>
      <c r="C180" s="59" t="s">
        <v>5</v>
      </c>
      <c r="D180" s="44">
        <v>6</v>
      </c>
      <c r="E180" s="16"/>
    </row>
    <row r="181" spans="1:5" ht="15.95" customHeight="1">
      <c r="A181" s="34"/>
      <c r="B181" s="86" t="s">
        <v>119</v>
      </c>
      <c r="C181" s="59" t="s">
        <v>6</v>
      </c>
      <c r="D181" s="16">
        <v>6</v>
      </c>
      <c r="E181" s="16"/>
    </row>
    <row r="182" spans="1:5" ht="15.95" customHeight="1">
      <c r="A182" s="36"/>
      <c r="B182" s="75" t="s">
        <v>121</v>
      </c>
      <c r="C182" s="59" t="s">
        <v>7</v>
      </c>
      <c r="D182" s="21">
        <v>100</v>
      </c>
      <c r="E182" s="21"/>
    </row>
    <row r="183" spans="1:5" ht="15.95" hidden="1" customHeight="1">
      <c r="A183" s="34"/>
      <c r="B183" s="74"/>
      <c r="C183" s="59"/>
      <c r="D183" s="44"/>
      <c r="E183" s="16"/>
    </row>
    <row r="184" spans="1:5" ht="15.95" hidden="1" customHeight="1">
      <c r="A184" s="34"/>
      <c r="B184" s="74"/>
      <c r="C184" s="59"/>
      <c r="D184" s="16"/>
      <c r="E184" s="16"/>
    </row>
    <row r="185" spans="1:5" ht="15.95" customHeight="1">
      <c r="A185" s="32">
        <v>3</v>
      </c>
      <c r="B185" s="73" t="s">
        <v>118</v>
      </c>
      <c r="C185" s="59" t="s">
        <v>5</v>
      </c>
      <c r="D185" s="44">
        <v>6</v>
      </c>
      <c r="E185" s="16"/>
    </row>
    <row r="186" spans="1:5" ht="15.95" customHeight="1">
      <c r="A186" s="34"/>
      <c r="B186" s="74" t="s">
        <v>120</v>
      </c>
      <c r="C186" s="59" t="s">
        <v>6</v>
      </c>
      <c r="D186" s="16">
        <v>6</v>
      </c>
      <c r="E186" s="16"/>
    </row>
    <row r="187" spans="1:5" ht="15.95" customHeight="1">
      <c r="A187" s="36"/>
      <c r="B187" s="75" t="s">
        <v>122</v>
      </c>
      <c r="C187" s="59" t="s">
        <v>7</v>
      </c>
      <c r="D187" s="21">
        <v>100</v>
      </c>
      <c r="E187" s="21"/>
    </row>
    <row r="188" spans="1:5" ht="15.95" customHeight="1">
      <c r="A188" s="32">
        <v>4</v>
      </c>
      <c r="B188" s="76" t="s">
        <v>123</v>
      </c>
      <c r="C188" s="59" t="s">
        <v>5</v>
      </c>
      <c r="D188" s="16">
        <v>360</v>
      </c>
      <c r="E188" s="16"/>
    </row>
    <row r="189" spans="1:5" ht="15.95" customHeight="1">
      <c r="A189" s="34"/>
      <c r="B189" s="74" t="s">
        <v>124</v>
      </c>
      <c r="C189" s="59" t="s">
        <v>6</v>
      </c>
      <c r="D189" s="16">
        <v>360</v>
      </c>
      <c r="E189" s="16"/>
    </row>
    <row r="190" spans="1:5" ht="15.95" customHeight="1">
      <c r="A190" s="34"/>
      <c r="B190" s="75"/>
      <c r="C190" s="59" t="s">
        <v>7</v>
      </c>
      <c r="D190" s="21">
        <f>(D189*100)/D188</f>
        <v>100</v>
      </c>
      <c r="E190" s="21"/>
    </row>
    <row r="191" spans="1:5" ht="15.95" customHeight="1">
      <c r="A191" s="32">
        <v>5</v>
      </c>
      <c r="B191" s="73" t="s">
        <v>125</v>
      </c>
      <c r="C191" s="59" t="s">
        <v>5</v>
      </c>
      <c r="D191" s="16">
        <v>6</v>
      </c>
      <c r="E191" s="16"/>
    </row>
    <row r="192" spans="1:5" ht="15.95" customHeight="1">
      <c r="A192" s="34"/>
      <c r="B192" s="74" t="s">
        <v>126</v>
      </c>
      <c r="C192" s="59" t="s">
        <v>6</v>
      </c>
      <c r="D192" s="16">
        <v>0</v>
      </c>
      <c r="E192" s="16"/>
    </row>
    <row r="193" spans="1:5" ht="15.95" customHeight="1">
      <c r="A193" s="36"/>
      <c r="B193" s="75"/>
      <c r="C193" s="59" t="s">
        <v>7</v>
      </c>
      <c r="D193" s="21">
        <f>(D192*100)/D191</f>
        <v>0</v>
      </c>
      <c r="E193" s="21"/>
    </row>
    <row r="194" spans="1:5" ht="15.95" customHeight="1">
      <c r="A194" s="32">
        <v>6</v>
      </c>
      <c r="B194" s="76" t="s">
        <v>127</v>
      </c>
      <c r="C194" s="59" t="s">
        <v>5</v>
      </c>
      <c r="D194" s="16">
        <v>34</v>
      </c>
      <c r="E194" s="16"/>
    </row>
    <row r="195" spans="1:5" ht="15.95" customHeight="1">
      <c r="A195" s="34"/>
      <c r="B195" s="74" t="s">
        <v>128</v>
      </c>
      <c r="C195" s="59" t="s">
        <v>6</v>
      </c>
      <c r="D195" s="16">
        <v>36</v>
      </c>
      <c r="E195" s="16"/>
    </row>
    <row r="196" spans="1:5" ht="15.95" customHeight="1">
      <c r="A196" s="36"/>
      <c r="B196" s="75"/>
      <c r="C196" s="59" t="s">
        <v>7</v>
      </c>
      <c r="D196" s="21">
        <f>(D195*100)/D194</f>
        <v>105.88235294117646</v>
      </c>
      <c r="E196" s="21"/>
    </row>
    <row r="198" spans="1:5" ht="15.95" customHeight="1">
      <c r="B198" s="88" t="s">
        <v>161</v>
      </c>
    </row>
    <row r="199" spans="1:5" ht="15.95" customHeight="1">
      <c r="B199" s="88" t="s">
        <v>162</v>
      </c>
    </row>
  </sheetData>
  <mergeCells count="6">
    <mergeCell ref="A173:B173"/>
    <mergeCell ref="A1:E1"/>
    <mergeCell ref="B2:B3"/>
    <mergeCell ref="A2:A3"/>
    <mergeCell ref="C2:C3"/>
    <mergeCell ref="D2:E2"/>
  </mergeCells>
  <pageMargins left="0.59055118110236227" right="0.19685039370078741" top="0.39370078740157483" bottom="0.19685039370078741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20" sqref="D20"/>
    </sheetView>
  </sheetViews>
  <sheetFormatPr defaultRowHeight="14.25"/>
  <sheetData>
    <row r="1" spans="1:5" ht="20.25">
      <c r="A1" t="s">
        <v>39</v>
      </c>
      <c r="E1" s="1" t="s">
        <v>138</v>
      </c>
    </row>
    <row r="2" spans="1:5" ht="20.25">
      <c r="A2" s="2" t="s">
        <v>39</v>
      </c>
      <c r="E2" s="1" t="s">
        <v>141</v>
      </c>
    </row>
    <row r="3" spans="1:5" ht="20.25">
      <c r="A3" s="2" t="s">
        <v>75</v>
      </c>
      <c r="E3" s="4" t="s">
        <v>139</v>
      </c>
    </row>
    <row r="4" spans="1:5" ht="20.25">
      <c r="A4" s="2" t="s">
        <v>96</v>
      </c>
      <c r="E4" s="3" t="s">
        <v>140</v>
      </c>
    </row>
    <row r="5" spans="1:5" ht="20.25">
      <c r="E5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ตัวชี้วัดตรวจราชการ(43)</vt:lpstr>
      <vt:lpstr>Sheet1</vt:lpstr>
      <vt:lpstr>'ตัวชี้วัดตรวจราชการ(43)'!Print_Titles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Windows User</cp:lastModifiedBy>
  <cp:lastPrinted>2017-03-20T05:02:58Z</cp:lastPrinted>
  <dcterms:created xsi:type="dcterms:W3CDTF">2016-05-13T08:32:52Z</dcterms:created>
  <dcterms:modified xsi:type="dcterms:W3CDTF">2017-03-20T08:27:11Z</dcterms:modified>
</cp:coreProperties>
</file>