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4695"/>
  </bookViews>
  <sheets>
    <sheet name="แบบรายงาน G1.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H38" i="1"/>
  <c r="H37" i="1"/>
  <c r="H36" i="1"/>
  <c r="H35" i="1"/>
  <c r="H34" i="1"/>
  <c r="H33" i="1"/>
  <c r="H49" i="1" l="1"/>
  <c r="N37" i="1"/>
  <c r="N36" i="1"/>
  <c r="N35" i="1"/>
  <c r="N34" i="1"/>
  <c r="N33" i="1"/>
  <c r="N38" i="1"/>
  <c r="J49" i="1"/>
  <c r="I49" i="1"/>
  <c r="K38" i="1"/>
  <c r="K37" i="1"/>
  <c r="K36" i="1"/>
  <c r="K35" i="1"/>
  <c r="K34" i="1"/>
  <c r="K33" i="1"/>
  <c r="M49" i="1"/>
  <c r="L49" i="1"/>
  <c r="N49" i="1" l="1"/>
  <c r="K49" i="1"/>
  <c r="D49" i="1" l="1"/>
  <c r="C49" i="1"/>
  <c r="E38" i="1"/>
  <c r="E37" i="1"/>
  <c r="E36" i="1"/>
  <c r="E35" i="1"/>
  <c r="E34" i="1"/>
  <c r="E33" i="1"/>
  <c r="E49" i="1" l="1"/>
  <c r="P26" i="1"/>
  <c r="O26" i="1"/>
  <c r="Q11" i="1"/>
  <c r="Q10" i="1"/>
  <c r="Q9" i="1"/>
  <c r="Q8" i="1"/>
  <c r="Q7" i="1"/>
  <c r="Q6" i="1"/>
  <c r="M26" i="1"/>
  <c r="L26" i="1"/>
  <c r="N11" i="1"/>
  <c r="N10" i="1"/>
  <c r="N9" i="1"/>
  <c r="N8" i="1"/>
  <c r="N7" i="1"/>
  <c r="N6" i="1"/>
  <c r="N26" i="1" l="1"/>
  <c r="Q26" i="1"/>
  <c r="J26" i="1"/>
  <c r="I26" i="1"/>
  <c r="K11" i="1"/>
  <c r="K10" i="1"/>
  <c r="K9" i="1"/>
  <c r="K8" i="1"/>
  <c r="K7" i="1"/>
  <c r="K6" i="1"/>
  <c r="K26" i="1" l="1"/>
  <c r="G26" i="1" l="1"/>
  <c r="F26" i="1"/>
  <c r="H11" i="1"/>
  <c r="H10" i="1"/>
  <c r="H9" i="1"/>
  <c r="H8" i="1"/>
  <c r="H7" i="1"/>
  <c r="H6" i="1"/>
  <c r="D26" i="1"/>
  <c r="C26" i="1"/>
  <c r="E7" i="1"/>
  <c r="E8" i="1"/>
  <c r="E9" i="1"/>
  <c r="E10" i="1"/>
  <c r="E11" i="1"/>
  <c r="E6" i="1"/>
  <c r="E26" i="1" l="1"/>
  <c r="H26" i="1"/>
</calcChain>
</file>

<file path=xl/sharedStrings.xml><?xml version="1.0" encoding="utf-8"?>
<sst xmlns="http://schemas.openxmlformats.org/spreadsheetml/2006/main" count="68" uniqueCount="34">
  <si>
    <t>ตำบล</t>
  </si>
  <si>
    <t>เป้าหมาย</t>
  </si>
  <si>
    <t>ผลงาน</t>
  </si>
  <si>
    <t>ร้อยละ</t>
  </si>
  <si>
    <t>รวม</t>
  </si>
  <si>
    <t>ที่</t>
  </si>
  <si>
    <t>สรุปผลการดำเนินงาน</t>
  </si>
  <si>
    <t>ผ่าน</t>
  </si>
  <si>
    <t>ไม่ผ่าน</t>
  </si>
  <si>
    <t>รวมคะแนน</t>
  </si>
  <si>
    <t>(จำนวนตัวชี้วัดที่ผ่าน/ไม่ผ่าน)</t>
  </si>
  <si>
    <t>๒. กลุ่มเด็กปฐมวัย</t>
  </si>
  <si>
    <t>๑. กลุ่มสตรี</t>
  </si>
  <si>
    <t xml:space="preserve">        ๓. กลุ่มวัยเรียน</t>
  </si>
  <si>
    <t>๔. กลุ่มวัยรุ่น</t>
  </si>
  <si>
    <t>๕. กลุ่มวัยทำงาน</t>
  </si>
  <si>
    <t>๖. กลุ่มผู้สูงอายุ</t>
  </si>
  <si>
    <t>๖. ร้อยละของประชากรวัยทำงาน มีค่าดัชนีมวลกายปกติ (ร้อยละ ๓๖)</t>
  </si>
  <si>
    <t>๗. กลุ่มคนพิการ</t>
  </si>
  <si>
    <t xml:space="preserve">๗. ตำบลที่มีระบบการดูแลสุขภาพผู้สูงอายุระยะยาว (LTC) ผ่านตามเกณฑ์องค์ประกอบทุกข้อ (๑ ตำบล)
</t>
  </si>
  <si>
    <t>๑. ร้อยละของมารดาเลี้ยงลูกด้วยนมแม่อย่างเดียว ๖ เดือน (ร้อยละ ๕๐)</t>
  </si>
  <si>
    <t>๒. ร้อยละของเด็ก ๐-๕ ปี มีพัฒนาการสมวัย (ร้อยละ ๘๐)</t>
  </si>
  <si>
    <t>๘. ร้อยละของผู้สูงอายุมีพฤติกรรมสุขภาพที่พึงประสงค์ (ร้อยละ ๖๐)</t>
  </si>
  <si>
    <t>๙. ร้อยละของผู้พิการมีคุณภาพชีวิตที่ดีขึ้น (ร้อยละ ๗๐)</t>
  </si>
  <si>
    <t>ตำบลกุงเก่า</t>
  </si>
  <si>
    <t>ตำบลยางอู้ม</t>
  </si>
  <si>
    <t>ตำบลกุดจิก</t>
  </si>
  <si>
    <t>ตำบลดงสมบูรณ์</t>
  </si>
  <si>
    <t>ตำบลนาตาล</t>
  </si>
  <si>
    <t>ตำบลท่าคันโท</t>
  </si>
  <si>
    <t>๔. ร้อยละของเด็กวัยเรียน      ฟันดี ไม่มีผุ (ร้อยละ ๕๒)</t>
  </si>
  <si>
    <t>๓. ร้อยละของเด็กวัยเรียน        สูงดี  สมส่วน (ร้อยละ ๖๖)</t>
  </si>
  <si>
    <t>แบบสรุปผลสัมฤทธิ์รายตัวชี้วัดตามกลุ่มวัย (ระดับอำเภอ)</t>
  </si>
  <si>
    <t>๕. ร้อยละของการตั้งครรภ์ในหญิงอายุ ๑๕-๑๙ ปี(ร้อยละ ๑๕)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</si>
</sst>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top" wrapText="1" shrinkToFi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87" fontId="2" fillId="0" borderId="1" xfId="1" applyNumberFormat="1" applyFont="1" applyBorder="1"/>
    <xf numFmtId="0" fontId="3" fillId="0" borderId="0" xfId="0" applyFont="1" applyAlignment="1">
      <alignment horizontal="right" vertical="top" wrapText="1" shrinkToFit="1"/>
    </xf>
    <xf numFmtId="0" fontId="9" fillId="2" borderId="1" xfId="0" applyFont="1" applyFill="1" applyBorder="1"/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187" fontId="3" fillId="0" borderId="1" xfId="1" applyNumberFormat="1" applyFont="1" applyBorder="1"/>
    <xf numFmtId="3" fontId="9" fillId="2" borderId="5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showWhiteSpace="0" view="pageLayout" topLeftCell="B29" zoomScaleNormal="100" workbookViewId="0">
      <selection activeCell="O35" sqref="O35:P35"/>
    </sheetView>
  </sheetViews>
  <sheetFormatPr defaultRowHeight="18.75" x14ac:dyDescent="0.3"/>
  <cols>
    <col min="1" max="1" width="3.125" style="4" customWidth="1"/>
    <col min="2" max="2" width="16.5" style="3" customWidth="1"/>
    <col min="3" max="16" width="7.5" style="3" customWidth="1"/>
    <col min="17" max="17" width="6.375" style="3" customWidth="1"/>
    <col min="18" max="16384" width="9" style="3"/>
  </cols>
  <sheetData>
    <row r="1" spans="1:19" ht="23.25" x14ac:dyDescent="0.3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9" ht="9.75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9" s="5" customFormat="1" ht="21" x14ac:dyDescent="0.35">
      <c r="A3" s="44" t="s">
        <v>5</v>
      </c>
      <c r="B3" s="44" t="s">
        <v>0</v>
      </c>
      <c r="C3" s="53" t="s">
        <v>12</v>
      </c>
      <c r="D3" s="53"/>
      <c r="E3" s="53"/>
      <c r="F3" s="51" t="s">
        <v>11</v>
      </c>
      <c r="G3" s="52"/>
      <c r="H3" s="52"/>
      <c r="I3" s="53" t="s">
        <v>13</v>
      </c>
      <c r="J3" s="53"/>
      <c r="K3" s="53"/>
      <c r="L3" s="53"/>
      <c r="M3" s="53"/>
      <c r="N3" s="53"/>
      <c r="O3" s="43" t="s">
        <v>14</v>
      </c>
      <c r="P3" s="43"/>
      <c r="Q3" s="43"/>
    </row>
    <row r="4" spans="1:19" s="1" customFormat="1" ht="61.5" customHeight="1" x14ac:dyDescent="0.25">
      <c r="A4" s="45"/>
      <c r="B4" s="45"/>
      <c r="C4" s="47" t="s">
        <v>20</v>
      </c>
      <c r="D4" s="48"/>
      <c r="E4" s="48"/>
      <c r="F4" s="47" t="s">
        <v>21</v>
      </c>
      <c r="G4" s="48"/>
      <c r="H4" s="48"/>
      <c r="I4" s="47" t="s">
        <v>31</v>
      </c>
      <c r="J4" s="48"/>
      <c r="K4" s="48"/>
      <c r="L4" s="59" t="s">
        <v>30</v>
      </c>
      <c r="M4" s="59"/>
      <c r="N4" s="59"/>
      <c r="O4" s="54" t="s">
        <v>33</v>
      </c>
      <c r="P4" s="54"/>
      <c r="Q4" s="54"/>
      <c r="R4" s="21"/>
      <c r="S4" s="10"/>
    </row>
    <row r="5" spans="1:19" s="1" customFormat="1" ht="15.75" customHeight="1" x14ac:dyDescent="0.3">
      <c r="A5" s="46"/>
      <c r="B5" s="46"/>
      <c r="C5" s="12" t="s">
        <v>1</v>
      </c>
      <c r="D5" s="12" t="s">
        <v>2</v>
      </c>
      <c r="E5" s="12" t="s">
        <v>3</v>
      </c>
      <c r="F5" s="12" t="s">
        <v>1</v>
      </c>
      <c r="G5" s="12" t="s">
        <v>2</v>
      </c>
      <c r="H5" s="12" t="s">
        <v>3</v>
      </c>
      <c r="I5" s="12" t="s">
        <v>1</v>
      </c>
      <c r="J5" s="12" t="s">
        <v>2</v>
      </c>
      <c r="K5" s="12" t="s">
        <v>3</v>
      </c>
      <c r="L5" s="60" t="s">
        <v>1</v>
      </c>
      <c r="M5" s="60" t="s">
        <v>2</v>
      </c>
      <c r="N5" s="60" t="s">
        <v>3</v>
      </c>
      <c r="O5" s="12" t="s">
        <v>1</v>
      </c>
      <c r="P5" s="12" t="s">
        <v>2</v>
      </c>
      <c r="Q5" s="12" t="s">
        <v>3</v>
      </c>
    </row>
    <row r="6" spans="1:19" s="1" customFormat="1" x14ac:dyDescent="0.3">
      <c r="A6" s="23">
        <v>1</v>
      </c>
      <c r="B6" s="15" t="s">
        <v>24</v>
      </c>
      <c r="C6" s="24">
        <v>31</v>
      </c>
      <c r="D6" s="24">
        <v>7</v>
      </c>
      <c r="E6" s="25">
        <f t="shared" ref="E6:E11" si="0">SUM(D6*100/C6)</f>
        <v>22.580645161290324</v>
      </c>
      <c r="F6" s="16">
        <v>207</v>
      </c>
      <c r="G6" s="16">
        <v>207</v>
      </c>
      <c r="H6" s="17">
        <f t="shared" ref="H6:H11" si="1">SUM(G6*100/F6)</f>
        <v>100</v>
      </c>
      <c r="I6" s="26">
        <v>738</v>
      </c>
      <c r="J6" s="26">
        <v>620</v>
      </c>
      <c r="K6" s="27">
        <f t="shared" ref="K6:K11" si="2">SUM(J6*100/I6)</f>
        <v>84.010840108401084</v>
      </c>
      <c r="L6" s="22">
        <v>83</v>
      </c>
      <c r="M6" s="22">
        <v>45</v>
      </c>
      <c r="N6" s="61">
        <f t="shared" ref="N6:N11" si="3">SUM(M6*100/L6)</f>
        <v>54.216867469879517</v>
      </c>
      <c r="O6" s="26">
        <v>221</v>
      </c>
      <c r="P6" s="26">
        <v>3</v>
      </c>
      <c r="Q6" s="27">
        <f t="shared" ref="Q6:Q11" si="4">SUM(P6*100/O6)</f>
        <v>1.3574660633484164</v>
      </c>
    </row>
    <row r="7" spans="1:19" s="1" customFormat="1" x14ac:dyDescent="0.3">
      <c r="A7" s="23">
        <v>2</v>
      </c>
      <c r="B7" s="15" t="s">
        <v>25</v>
      </c>
      <c r="C7" s="16">
        <v>41</v>
      </c>
      <c r="D7" s="16">
        <v>27</v>
      </c>
      <c r="E7" s="17">
        <f t="shared" si="0"/>
        <v>65.853658536585371</v>
      </c>
      <c r="F7" s="16">
        <v>100</v>
      </c>
      <c r="G7" s="16">
        <v>97</v>
      </c>
      <c r="H7" s="17">
        <f t="shared" si="1"/>
        <v>97</v>
      </c>
      <c r="I7" s="24">
        <v>513</v>
      </c>
      <c r="J7" s="24">
        <v>270</v>
      </c>
      <c r="K7" s="25">
        <f t="shared" si="2"/>
        <v>52.631578947368418</v>
      </c>
      <c r="L7" s="22">
        <v>50</v>
      </c>
      <c r="M7" s="22">
        <v>27</v>
      </c>
      <c r="N7" s="61">
        <f t="shared" si="3"/>
        <v>54</v>
      </c>
      <c r="O7" s="16">
        <v>154</v>
      </c>
      <c r="P7" s="16">
        <v>11</v>
      </c>
      <c r="Q7" s="17">
        <f t="shared" si="4"/>
        <v>7.1428571428571432</v>
      </c>
    </row>
    <row r="8" spans="1:19" s="1" customFormat="1" x14ac:dyDescent="0.3">
      <c r="A8" s="23">
        <v>3</v>
      </c>
      <c r="B8" s="15" t="s">
        <v>26</v>
      </c>
      <c r="C8" s="26">
        <v>15</v>
      </c>
      <c r="D8" s="26">
        <v>8</v>
      </c>
      <c r="E8" s="27">
        <f t="shared" si="0"/>
        <v>53.333333333333336</v>
      </c>
      <c r="F8" s="16">
        <v>157</v>
      </c>
      <c r="G8" s="16">
        <v>153</v>
      </c>
      <c r="H8" s="17">
        <f t="shared" si="1"/>
        <v>97.452229299363054</v>
      </c>
      <c r="I8" s="26">
        <v>74</v>
      </c>
      <c r="J8" s="26">
        <v>53</v>
      </c>
      <c r="K8" s="27">
        <f t="shared" si="2"/>
        <v>71.621621621621628</v>
      </c>
      <c r="L8" s="22">
        <v>45</v>
      </c>
      <c r="M8" s="22">
        <v>24</v>
      </c>
      <c r="N8" s="61">
        <f t="shared" si="3"/>
        <v>53.333333333333336</v>
      </c>
      <c r="O8" s="16">
        <v>212</v>
      </c>
      <c r="P8" s="16">
        <v>2</v>
      </c>
      <c r="Q8" s="17">
        <f t="shared" si="4"/>
        <v>0.94339622641509435</v>
      </c>
    </row>
    <row r="9" spans="1:19" s="1" customFormat="1" x14ac:dyDescent="0.3">
      <c r="A9" s="23">
        <v>4</v>
      </c>
      <c r="B9" s="15" t="s">
        <v>28</v>
      </c>
      <c r="C9" s="24">
        <v>48</v>
      </c>
      <c r="D9" s="24">
        <v>23</v>
      </c>
      <c r="E9" s="25">
        <f t="shared" si="0"/>
        <v>47.916666666666664</v>
      </c>
      <c r="F9" s="16">
        <v>203</v>
      </c>
      <c r="G9" s="16">
        <v>186</v>
      </c>
      <c r="H9" s="17">
        <f t="shared" si="1"/>
        <v>91.625615763546804</v>
      </c>
      <c r="I9" s="26">
        <v>814</v>
      </c>
      <c r="J9" s="26">
        <v>697</v>
      </c>
      <c r="K9" s="27">
        <f t="shared" si="2"/>
        <v>85.626535626535627</v>
      </c>
      <c r="L9" s="22">
        <v>58</v>
      </c>
      <c r="M9" s="22">
        <v>43</v>
      </c>
      <c r="N9" s="61">
        <f t="shared" si="3"/>
        <v>74.137931034482762</v>
      </c>
      <c r="O9" s="16">
        <v>235</v>
      </c>
      <c r="P9" s="16">
        <v>3</v>
      </c>
      <c r="Q9" s="17">
        <f t="shared" si="4"/>
        <v>1.2765957446808511</v>
      </c>
    </row>
    <row r="10" spans="1:19" s="1" customFormat="1" x14ac:dyDescent="0.3">
      <c r="A10" s="23">
        <v>5</v>
      </c>
      <c r="B10" s="15" t="s">
        <v>27</v>
      </c>
      <c r="C10" s="26">
        <v>42</v>
      </c>
      <c r="D10" s="26">
        <v>21</v>
      </c>
      <c r="E10" s="27">
        <f t="shared" si="0"/>
        <v>50</v>
      </c>
      <c r="F10" s="16">
        <v>162</v>
      </c>
      <c r="G10" s="16">
        <v>157</v>
      </c>
      <c r="H10" s="17">
        <f t="shared" si="1"/>
        <v>96.913580246913583</v>
      </c>
      <c r="I10" s="16">
        <v>584</v>
      </c>
      <c r="J10" s="16">
        <v>426</v>
      </c>
      <c r="K10" s="17">
        <f t="shared" si="2"/>
        <v>72.945205479452056</v>
      </c>
      <c r="L10" s="22">
        <v>34</v>
      </c>
      <c r="M10" s="22">
        <v>18</v>
      </c>
      <c r="N10" s="61">
        <f t="shared" si="3"/>
        <v>52.941176470588232</v>
      </c>
      <c r="O10" s="16">
        <v>175</v>
      </c>
      <c r="P10" s="16">
        <v>6</v>
      </c>
      <c r="Q10" s="17">
        <f t="shared" si="4"/>
        <v>3.4285714285714284</v>
      </c>
    </row>
    <row r="11" spans="1:19" s="1" customFormat="1" x14ac:dyDescent="0.3">
      <c r="A11" s="23">
        <v>6</v>
      </c>
      <c r="B11" s="15" t="s">
        <v>29</v>
      </c>
      <c r="C11" s="16">
        <v>16</v>
      </c>
      <c r="D11" s="16">
        <v>16</v>
      </c>
      <c r="E11" s="17">
        <f t="shared" si="0"/>
        <v>100</v>
      </c>
      <c r="F11" s="16">
        <v>374</v>
      </c>
      <c r="G11" s="16">
        <v>315</v>
      </c>
      <c r="H11" s="17">
        <f t="shared" si="1"/>
        <v>84.224598930481278</v>
      </c>
      <c r="I11" s="16">
        <v>983</v>
      </c>
      <c r="J11" s="16">
        <v>693</v>
      </c>
      <c r="K11" s="17">
        <f t="shared" si="2"/>
        <v>70.498474059003058</v>
      </c>
      <c r="L11" s="22">
        <v>150</v>
      </c>
      <c r="M11" s="22">
        <v>121</v>
      </c>
      <c r="N11" s="61">
        <f t="shared" si="3"/>
        <v>80.666666666666671</v>
      </c>
      <c r="O11" s="16">
        <v>359</v>
      </c>
      <c r="P11" s="16">
        <v>11</v>
      </c>
      <c r="Q11" s="17">
        <f t="shared" si="4"/>
        <v>3.0640668523676879</v>
      </c>
    </row>
    <row r="12" spans="1:19" s="1" customFormat="1" x14ac:dyDescent="0.3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9" s="1" customFormat="1" x14ac:dyDescent="0.3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9" s="1" customFormat="1" x14ac:dyDescent="0.3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9" s="1" customFormat="1" x14ac:dyDescent="0.3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9" s="1" customFormat="1" x14ac:dyDescent="0.3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" customFormat="1" x14ac:dyDescent="0.3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" customFormat="1" x14ac:dyDescent="0.3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" customFormat="1" x14ac:dyDescent="0.3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" customFormat="1" x14ac:dyDescent="0.3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" customFormat="1" x14ac:dyDescent="0.3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" customFormat="1" x14ac:dyDescent="0.3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" customFormat="1" x14ac:dyDescent="0.3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" customFormat="1" x14ac:dyDescent="0.3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" customFormat="1" x14ac:dyDescent="0.3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" customFormat="1" ht="21" x14ac:dyDescent="0.35">
      <c r="A26" s="43" t="s">
        <v>4</v>
      </c>
      <c r="B26" s="43"/>
      <c r="C26" s="35">
        <f>SUM(C6:C25)</f>
        <v>193</v>
      </c>
      <c r="D26" s="35">
        <f>SUM(D6:D25)</f>
        <v>102</v>
      </c>
      <c r="E26" s="36">
        <f t="shared" ref="E26" si="5">SUM(D26*100/C26)</f>
        <v>52.84974093264249</v>
      </c>
      <c r="F26" s="18">
        <f>SUM(F6:F25)</f>
        <v>1203</v>
      </c>
      <c r="G26" s="18">
        <f>SUM(G6:G25)</f>
        <v>1115</v>
      </c>
      <c r="H26" s="19">
        <f t="shared" ref="H26" si="6">SUM(G26*100/F26)</f>
        <v>92.684954280964263</v>
      </c>
      <c r="I26" s="20">
        <f>SUM(I6:I25)</f>
        <v>3706</v>
      </c>
      <c r="J26" s="20">
        <f>SUM(J6:J25)</f>
        <v>2759</v>
      </c>
      <c r="K26" s="19">
        <f t="shared" ref="K26" si="7">SUM(J26*100/I26)</f>
        <v>74.446842957366428</v>
      </c>
      <c r="L26" s="18">
        <f>SUM(L6:L25)</f>
        <v>420</v>
      </c>
      <c r="M26" s="18">
        <f>SUM(M6:M25)</f>
        <v>278</v>
      </c>
      <c r="N26" s="19">
        <f t="shared" ref="N26" si="8">SUM(M26*100/L26)</f>
        <v>66.19047619047619</v>
      </c>
      <c r="O26" s="20">
        <f>SUM(O6:O25)</f>
        <v>1356</v>
      </c>
      <c r="P26" s="18">
        <f>SUM(P6:P25)</f>
        <v>36</v>
      </c>
      <c r="Q26" s="19">
        <f t="shared" ref="Q26" si="9">SUM(P26*100/O26)</f>
        <v>2.6548672566371683</v>
      </c>
    </row>
    <row r="27" spans="1:17" s="1" customFormat="1" ht="21" x14ac:dyDescent="0.3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3"/>
    </row>
    <row r="28" spans="1:17" ht="23.25" x14ac:dyDescent="0.3">
      <c r="A28" s="55" t="s">
        <v>32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9.75" customHeight="1" x14ac:dyDescent="0.3">
      <c r="A29" s="6"/>
      <c r="B29" s="6"/>
      <c r="C29" s="2"/>
      <c r="D29" s="2"/>
      <c r="E29" s="2"/>
    </row>
    <row r="30" spans="1:17" s="5" customFormat="1" ht="21" x14ac:dyDescent="0.35">
      <c r="A30" s="44" t="s">
        <v>5</v>
      </c>
      <c r="B30" s="44" t="s">
        <v>0</v>
      </c>
      <c r="C30" s="51" t="s">
        <v>15</v>
      </c>
      <c r="D30" s="52"/>
      <c r="E30" s="52"/>
      <c r="F30" s="53" t="s">
        <v>16</v>
      </c>
      <c r="G30" s="53"/>
      <c r="H30" s="53"/>
      <c r="I30" s="53"/>
      <c r="J30" s="53"/>
      <c r="K30" s="53"/>
      <c r="L30" s="43" t="s">
        <v>18</v>
      </c>
      <c r="M30" s="43"/>
      <c r="N30" s="43"/>
      <c r="O30" s="56" t="s">
        <v>6</v>
      </c>
      <c r="P30" s="57"/>
      <c r="Q30" s="58"/>
    </row>
    <row r="31" spans="1:17" s="1" customFormat="1" ht="86.25" customHeight="1" x14ac:dyDescent="0.25">
      <c r="A31" s="45"/>
      <c r="B31" s="45"/>
      <c r="C31" s="47" t="s">
        <v>17</v>
      </c>
      <c r="D31" s="48"/>
      <c r="E31" s="48"/>
      <c r="F31" s="49" t="s">
        <v>19</v>
      </c>
      <c r="G31" s="50"/>
      <c r="H31" s="50"/>
      <c r="I31" s="49" t="s">
        <v>22</v>
      </c>
      <c r="J31" s="49"/>
      <c r="K31" s="49"/>
      <c r="L31" s="49" t="s">
        <v>23</v>
      </c>
      <c r="M31" s="50"/>
      <c r="N31" s="50"/>
      <c r="O31" s="40" t="s">
        <v>10</v>
      </c>
      <c r="P31" s="41"/>
      <c r="Q31" s="42"/>
    </row>
    <row r="32" spans="1:17" s="1" customFormat="1" ht="15.75" customHeight="1" x14ac:dyDescent="0.3">
      <c r="A32" s="46"/>
      <c r="B32" s="46"/>
      <c r="C32" s="12" t="s">
        <v>1</v>
      </c>
      <c r="D32" s="12" t="s">
        <v>2</v>
      </c>
      <c r="E32" s="12" t="s">
        <v>3</v>
      </c>
      <c r="F32" s="12" t="s">
        <v>1</v>
      </c>
      <c r="G32" s="12" t="s">
        <v>2</v>
      </c>
      <c r="H32" s="12" t="s">
        <v>3</v>
      </c>
      <c r="I32" s="12" t="s">
        <v>1</v>
      </c>
      <c r="J32" s="12" t="s">
        <v>2</v>
      </c>
      <c r="K32" s="12" t="s">
        <v>3</v>
      </c>
      <c r="L32" s="12" t="s">
        <v>1</v>
      </c>
      <c r="M32" s="12" t="s">
        <v>2</v>
      </c>
      <c r="N32" s="12" t="s">
        <v>3</v>
      </c>
      <c r="O32" s="12" t="s">
        <v>7</v>
      </c>
      <c r="P32" s="12" t="s">
        <v>8</v>
      </c>
      <c r="Q32" s="11" t="s">
        <v>9</v>
      </c>
    </row>
    <row r="33" spans="1:17" s="1" customFormat="1" x14ac:dyDescent="0.3">
      <c r="A33" s="23">
        <v>1</v>
      </c>
      <c r="B33" s="15" t="s">
        <v>24</v>
      </c>
      <c r="C33" s="28">
        <v>2838</v>
      </c>
      <c r="D33" s="28">
        <v>1546</v>
      </c>
      <c r="E33" s="17">
        <f t="shared" ref="E33:E38" si="10">SUM(D33*100/C33)</f>
        <v>54.474982381959123</v>
      </c>
      <c r="F33" s="16">
        <v>1</v>
      </c>
      <c r="G33" s="16">
        <v>1</v>
      </c>
      <c r="H33" s="17">
        <f t="shared" ref="H33:H38" si="11">SUM(G33*100/F33)</f>
        <v>100</v>
      </c>
      <c r="I33" s="29">
        <v>826</v>
      </c>
      <c r="J33" s="33">
        <v>654</v>
      </c>
      <c r="K33" s="27">
        <f t="shared" ref="K33:K38" si="12">SUM(J33*100/I33)</f>
        <v>79.176755447941886</v>
      </c>
      <c r="L33" s="22">
        <v>97</v>
      </c>
      <c r="M33" s="22">
        <v>92</v>
      </c>
      <c r="N33" s="17">
        <f t="shared" ref="N33:N37" si="13">SUM(M33*100/L33)</f>
        <v>94.845360824742272</v>
      </c>
      <c r="O33" s="34">
        <v>6</v>
      </c>
      <c r="P33" s="34">
        <v>1</v>
      </c>
      <c r="Q33" s="34">
        <v>62</v>
      </c>
    </row>
    <row r="34" spans="1:17" s="1" customFormat="1" x14ac:dyDescent="0.3">
      <c r="A34" s="23">
        <v>2</v>
      </c>
      <c r="B34" s="15" t="s">
        <v>25</v>
      </c>
      <c r="C34" s="28">
        <v>1788</v>
      </c>
      <c r="D34" s="28">
        <v>855</v>
      </c>
      <c r="E34" s="17">
        <f t="shared" si="10"/>
        <v>47.818791946308728</v>
      </c>
      <c r="F34" s="26">
        <v>1</v>
      </c>
      <c r="G34" s="26">
        <v>1</v>
      </c>
      <c r="H34" s="27">
        <f t="shared" si="11"/>
        <v>100</v>
      </c>
      <c r="I34" s="30">
        <v>561</v>
      </c>
      <c r="J34" s="33">
        <v>423</v>
      </c>
      <c r="K34" s="27">
        <f t="shared" si="12"/>
        <v>75.401069518716582</v>
      </c>
      <c r="L34" s="22">
        <v>70</v>
      </c>
      <c r="M34" s="22">
        <v>67</v>
      </c>
      <c r="N34" s="17">
        <f t="shared" si="13"/>
        <v>95.714285714285708</v>
      </c>
      <c r="O34" s="34">
        <v>6</v>
      </c>
      <c r="P34" s="34">
        <v>1</v>
      </c>
      <c r="Q34" s="34">
        <v>53</v>
      </c>
    </row>
    <row r="35" spans="1:17" s="1" customFormat="1" x14ac:dyDescent="0.3">
      <c r="A35" s="23">
        <v>3</v>
      </c>
      <c r="B35" s="15" t="s">
        <v>26</v>
      </c>
      <c r="C35" s="28">
        <v>2918</v>
      </c>
      <c r="D35" s="28">
        <v>1972</v>
      </c>
      <c r="E35" s="17">
        <f t="shared" si="10"/>
        <v>67.580534612748451</v>
      </c>
      <c r="F35" s="26">
        <v>1</v>
      </c>
      <c r="G35" s="26">
        <v>1</v>
      </c>
      <c r="H35" s="27">
        <f t="shared" si="11"/>
        <v>100</v>
      </c>
      <c r="I35" s="31">
        <v>733</v>
      </c>
      <c r="J35" s="31">
        <v>700</v>
      </c>
      <c r="K35" s="27">
        <f t="shared" si="12"/>
        <v>95.49795361527967</v>
      </c>
      <c r="L35" s="22">
        <v>81</v>
      </c>
      <c r="M35" s="22">
        <v>77</v>
      </c>
      <c r="N35" s="17">
        <f t="shared" si="13"/>
        <v>95.061728395061735</v>
      </c>
      <c r="O35" s="34">
        <v>7</v>
      </c>
      <c r="P35" s="34">
        <v>0</v>
      </c>
      <c r="Q35" s="34">
        <v>56</v>
      </c>
    </row>
    <row r="36" spans="1:17" s="1" customFormat="1" x14ac:dyDescent="0.3">
      <c r="A36" s="23">
        <v>4</v>
      </c>
      <c r="B36" s="15" t="s">
        <v>28</v>
      </c>
      <c r="C36" s="28">
        <v>3013</v>
      </c>
      <c r="D36" s="28">
        <v>1835</v>
      </c>
      <c r="E36" s="17">
        <f t="shared" si="10"/>
        <v>60.902754729505475</v>
      </c>
      <c r="F36" s="26">
        <v>1</v>
      </c>
      <c r="G36" s="26">
        <v>1</v>
      </c>
      <c r="H36" s="27">
        <f t="shared" si="11"/>
        <v>100</v>
      </c>
      <c r="I36" s="30">
        <v>809</v>
      </c>
      <c r="J36" s="33">
        <v>606</v>
      </c>
      <c r="K36" s="27">
        <f t="shared" si="12"/>
        <v>74.90729295426452</v>
      </c>
      <c r="L36" s="22">
        <v>65</v>
      </c>
      <c r="M36" s="22">
        <v>61</v>
      </c>
      <c r="N36" s="17">
        <f t="shared" si="13"/>
        <v>93.84615384615384</v>
      </c>
      <c r="O36" s="34">
        <v>6</v>
      </c>
      <c r="P36" s="34">
        <v>1</v>
      </c>
      <c r="Q36" s="34">
        <v>53</v>
      </c>
    </row>
    <row r="37" spans="1:17" s="1" customFormat="1" x14ac:dyDescent="0.3">
      <c r="A37" s="23">
        <v>5</v>
      </c>
      <c r="B37" s="15" t="s">
        <v>27</v>
      </c>
      <c r="C37" s="28">
        <v>2054</v>
      </c>
      <c r="D37" s="28">
        <v>983</v>
      </c>
      <c r="E37" s="17">
        <f t="shared" si="10"/>
        <v>47.857838364167478</v>
      </c>
      <c r="F37" s="26">
        <v>1</v>
      </c>
      <c r="G37" s="26">
        <v>1</v>
      </c>
      <c r="H37" s="27">
        <f t="shared" si="11"/>
        <v>100</v>
      </c>
      <c r="I37" s="31">
        <v>524</v>
      </c>
      <c r="J37" s="31">
        <v>398</v>
      </c>
      <c r="K37" s="27">
        <f t="shared" si="12"/>
        <v>75.954198473282446</v>
      </c>
      <c r="L37" s="22">
        <v>51</v>
      </c>
      <c r="M37" s="22">
        <v>46</v>
      </c>
      <c r="N37" s="17">
        <f t="shared" si="13"/>
        <v>90.196078431372555</v>
      </c>
      <c r="O37" s="34">
        <v>7</v>
      </c>
      <c r="P37" s="34">
        <v>0</v>
      </c>
      <c r="Q37" s="34">
        <v>60</v>
      </c>
    </row>
    <row r="38" spans="1:17" s="1" customFormat="1" x14ac:dyDescent="0.3">
      <c r="A38" s="23">
        <v>6</v>
      </c>
      <c r="B38" s="15" t="s">
        <v>29</v>
      </c>
      <c r="C38" s="28">
        <v>3269</v>
      </c>
      <c r="D38" s="28">
        <v>2482</v>
      </c>
      <c r="E38" s="17">
        <f t="shared" si="10"/>
        <v>75.925359437136734</v>
      </c>
      <c r="F38" s="16">
        <v>1</v>
      </c>
      <c r="G38" s="16">
        <v>1</v>
      </c>
      <c r="H38" s="17">
        <f t="shared" si="11"/>
        <v>100</v>
      </c>
      <c r="I38" s="32">
        <v>1198</v>
      </c>
      <c r="J38" s="32">
        <v>982</v>
      </c>
      <c r="K38" s="27">
        <f t="shared" si="12"/>
        <v>81.96994991652754</v>
      </c>
      <c r="L38" s="22">
        <v>224</v>
      </c>
      <c r="M38" s="22">
        <v>215</v>
      </c>
      <c r="N38" s="17">
        <f t="shared" ref="N38" si="14">SUM(M38*100/L38)</f>
        <v>95.982142857142861</v>
      </c>
      <c r="O38" s="34">
        <v>7</v>
      </c>
      <c r="P38" s="34">
        <v>0</v>
      </c>
      <c r="Q38" s="34">
        <v>62</v>
      </c>
    </row>
    <row r="39" spans="1:17" s="1" customFormat="1" x14ac:dyDescent="0.3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1" customFormat="1" x14ac:dyDescent="0.3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1" customFormat="1" x14ac:dyDescent="0.3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1" customFormat="1" x14ac:dyDescent="0.3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" customFormat="1" x14ac:dyDescent="0.3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1" customFormat="1" x14ac:dyDescent="0.3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s="1" customFormat="1" x14ac:dyDescent="0.3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1" customFormat="1" x14ac:dyDescent="0.3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1" customFormat="1" x14ac:dyDescent="0.3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1" customFormat="1" x14ac:dyDescent="0.3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" customFormat="1" ht="21" x14ac:dyDescent="0.35">
      <c r="A49" s="43" t="s">
        <v>4</v>
      </c>
      <c r="B49" s="43"/>
      <c r="C49" s="20">
        <f>SUM(C33:C48)</f>
        <v>15880</v>
      </c>
      <c r="D49" s="20">
        <f>SUM(D33:D48)</f>
        <v>9673</v>
      </c>
      <c r="E49" s="19">
        <f t="shared" ref="E49" si="15">SUM(D49*100/C49)</f>
        <v>60.913098236775816</v>
      </c>
      <c r="F49" s="18">
        <f>SUM(F33:F48)</f>
        <v>6</v>
      </c>
      <c r="G49" s="18">
        <f>SUM(G33:G48)</f>
        <v>6</v>
      </c>
      <c r="H49" s="19">
        <f t="shared" ref="H49" si="16">SUM(G49*100/F49)</f>
        <v>100</v>
      </c>
      <c r="I49" s="20">
        <f>SUM(I33:I48)</f>
        <v>4651</v>
      </c>
      <c r="J49" s="20">
        <f>SUM(J33:J48)</f>
        <v>3763</v>
      </c>
      <c r="K49" s="19">
        <f t="shared" ref="K49" si="17">SUM(J49*100/I49)</f>
        <v>80.907331756611484</v>
      </c>
      <c r="L49" s="18">
        <f>SUM(L33:L48)</f>
        <v>588</v>
      </c>
      <c r="M49" s="18">
        <f>SUM(M33:M48)</f>
        <v>558</v>
      </c>
      <c r="N49" s="19">
        <f t="shared" ref="N49" si="18">SUM(M49*100/L49)</f>
        <v>94.897959183673464</v>
      </c>
      <c r="O49" s="34"/>
      <c r="P49" s="34"/>
      <c r="Q49" s="34"/>
    </row>
  </sheetData>
  <mergeCells count="26">
    <mergeCell ref="A26:B26"/>
    <mergeCell ref="I4:K4"/>
    <mergeCell ref="L4:N4"/>
    <mergeCell ref="C4:E4"/>
    <mergeCell ref="A3:A5"/>
    <mergeCell ref="B3:B5"/>
    <mergeCell ref="F4:H4"/>
    <mergeCell ref="F3:H3"/>
    <mergeCell ref="I3:N3"/>
    <mergeCell ref="C3:E3"/>
    <mergeCell ref="A1:Q1"/>
    <mergeCell ref="O31:Q31"/>
    <mergeCell ref="A49:B49"/>
    <mergeCell ref="A30:A32"/>
    <mergeCell ref="B30:B32"/>
    <mergeCell ref="C31:E31"/>
    <mergeCell ref="F31:H31"/>
    <mergeCell ref="I31:K31"/>
    <mergeCell ref="L31:N31"/>
    <mergeCell ref="C30:E30"/>
    <mergeCell ref="F30:K30"/>
    <mergeCell ref="L30:N30"/>
    <mergeCell ref="O4:Q4"/>
    <mergeCell ref="O3:Q3"/>
    <mergeCell ref="A28:Q28"/>
    <mergeCell ref="O30:Q30"/>
  </mergeCells>
  <pageMargins left="0.38" right="0.375" top="0.54" bottom="0.31" header="0.3" footer="0.26"/>
  <pageSetup paperSize="9" orientation="landscape" r:id="rId1"/>
  <headerFooter>
    <oddHeader xml:space="preserve">&amp;R&amp;"TH SarabunPSK,ตัวหนา"&amp;16(แบบรายงาน G 1.3)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แบบรายงาน G1.3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</dc:creator>
  <cp:lastModifiedBy>KKD Windows 7 V.3</cp:lastModifiedBy>
  <cp:lastPrinted>2017-08-21T13:06:20Z</cp:lastPrinted>
  <dcterms:created xsi:type="dcterms:W3CDTF">2015-04-08T06:54:22Z</dcterms:created>
  <dcterms:modified xsi:type="dcterms:W3CDTF">2017-08-21T13:55:33Z</dcterms:modified>
</cp:coreProperties>
</file>